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iel\Desktop\"/>
    </mc:Choice>
  </mc:AlternateContent>
  <xr:revisionPtr revIDLastSave="0" documentId="13_ncr:1_{1FE8907A-B7A8-4381-BFD3-BD9172000AB1}" xr6:coauthVersionLast="46" xr6:coauthVersionMax="46" xr10:uidLastSave="{00000000-0000-0000-0000-000000000000}"/>
  <bookViews>
    <workbookView xWindow="7250" yWindow="1370" windowWidth="28390" windowHeight="18950" firstSheet="2" activeTab="13" xr2:uid="{00000000-000D-0000-FFFF-FFFF00000000}"/>
  </bookViews>
  <sheets>
    <sheet name="Budget" sheetId="1" r:id="rId1"/>
    <sheet name="Solver" sheetId="15" r:id="rId2"/>
    <sheet name="Seperate" sheetId="16" r:id="rId3"/>
    <sheet name="Sheet2" sheetId="14" r:id="rId4"/>
    <sheet name="Sheet1" sheetId="13" r:id="rId5"/>
    <sheet name="Cell List" sheetId="12" r:id="rId6"/>
    <sheet name="Array" sheetId="2" r:id="rId7"/>
    <sheet name="Lookup" sheetId="3" r:id="rId8"/>
    <sheet name="Loan" sheetId="4" r:id="rId9"/>
    <sheet name="Table" sheetId="5" r:id="rId10"/>
    <sheet name="Date" sheetId="6" r:id="rId11"/>
    <sheet name="Stocks" sheetId="8" r:id="rId12"/>
    <sheet name="Macro" sheetId="10" r:id="rId13"/>
    <sheet name="Balance Sheet" sheetId="18" r:id="rId14"/>
    <sheet name="Protect" sheetId="9" r:id="rId15"/>
    <sheet name="Advanced" sheetId="11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1" l="1"/>
  <c r="F10" i="11"/>
  <c r="G10" i="11"/>
  <c r="H10" i="11"/>
  <c r="I10" i="11"/>
  <c r="J10" i="11"/>
  <c r="K10" i="11"/>
  <c r="L10" i="11"/>
  <c r="L8" i="11"/>
  <c r="L7" i="11"/>
  <c r="L6" i="11"/>
  <c r="E17" i="8"/>
  <c r="E10" i="8"/>
  <c r="E3" i="8"/>
  <c r="H3" i="8"/>
  <c r="F17" i="8"/>
  <c r="F3" i="8"/>
  <c r="E4" i="6"/>
  <c r="E5" i="6"/>
  <c r="E6" i="6"/>
  <c r="E7" i="6"/>
  <c r="E8" i="6"/>
  <c r="E9" i="6"/>
  <c r="E10" i="6"/>
  <c r="E11" i="6"/>
  <c r="E12" i="6"/>
  <c r="E13" i="6"/>
  <c r="F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elaref2</author>
  </authors>
  <commentList>
    <comment ref="E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elaref2:</t>
        </r>
        <r>
          <rPr>
            <sz val="9"/>
            <color indexed="81"/>
            <rFont val="Tahoma"/>
            <family val="2"/>
          </rPr>
          <t xml:space="preserve">
Safari in Tanzania</t>
        </r>
      </text>
    </comment>
  </commentList>
</comments>
</file>

<file path=xl/sharedStrings.xml><?xml version="1.0" encoding="utf-8"?>
<sst xmlns="http://schemas.openxmlformats.org/spreadsheetml/2006/main" count="495" uniqueCount="267">
  <si>
    <t>Date</t>
  </si>
  <si>
    <t>Spent</t>
  </si>
  <si>
    <t>Store</t>
  </si>
  <si>
    <t>Jewel</t>
  </si>
  <si>
    <t>Target</t>
  </si>
  <si>
    <t>Best Buy</t>
  </si>
  <si>
    <t>Amazon</t>
  </si>
  <si>
    <t>Subway</t>
  </si>
  <si>
    <t>Marianos</t>
  </si>
  <si>
    <t xml:space="preserve">Cookie Ingredients </t>
  </si>
  <si>
    <t xml:space="preserve">Number of Baking Sheets: </t>
  </si>
  <si>
    <t>Sugar</t>
  </si>
  <si>
    <t>cups</t>
  </si>
  <si>
    <t>Flour</t>
  </si>
  <si>
    <t>Chocolate</t>
  </si>
  <si>
    <t>oz</t>
  </si>
  <si>
    <t>Baking Soda</t>
  </si>
  <si>
    <t>12 Cookie Per Baking Sheet</t>
  </si>
  <si>
    <t>Amount Needed Per Sheet</t>
  </si>
  <si>
    <t>January</t>
  </si>
  <si>
    <t>February</t>
  </si>
  <si>
    <t>March</t>
  </si>
  <si>
    <t>Total</t>
  </si>
  <si>
    <t>Profit</t>
  </si>
  <si>
    <t>Sales</t>
  </si>
  <si>
    <t>Income</t>
  </si>
  <si>
    <t>Total Profit</t>
  </si>
  <si>
    <t>Debits</t>
  </si>
  <si>
    <t>Returns</t>
  </si>
  <si>
    <t>Shipping</t>
  </si>
  <si>
    <t>Total Debits</t>
  </si>
  <si>
    <t>Roberts, Cynthia</t>
  </si>
  <si>
    <t>Smith, John</t>
  </si>
  <si>
    <t>Sanchez, Julia</t>
  </si>
  <si>
    <t>Frankfort, Jake</t>
  </si>
  <si>
    <t>Maestas, Maria</t>
  </si>
  <si>
    <t>Yung, Lee</t>
  </si>
  <si>
    <t>Minogue, Sara</t>
  </si>
  <si>
    <t>Evans, James</t>
  </si>
  <si>
    <t>Fishenburg, Laura</t>
  </si>
  <si>
    <t>Graval, Alex</t>
  </si>
  <si>
    <t>Region</t>
  </si>
  <si>
    <t>State</t>
  </si>
  <si>
    <t>West</t>
  </si>
  <si>
    <t>Southwest</t>
  </si>
  <si>
    <t>East</t>
  </si>
  <si>
    <t>Northeast</t>
  </si>
  <si>
    <t>South</t>
  </si>
  <si>
    <t>Midwest</t>
  </si>
  <si>
    <t>California</t>
  </si>
  <si>
    <t>Texas</t>
  </si>
  <si>
    <t>Virginia</t>
  </si>
  <si>
    <t>Maine</t>
  </si>
  <si>
    <t>Florida</t>
  </si>
  <si>
    <t>Wisconsin</t>
  </si>
  <si>
    <t>Oregon</t>
  </si>
  <si>
    <t>New Mexico</t>
  </si>
  <si>
    <t>West Virginia</t>
  </si>
  <si>
    <t>New Hampshire</t>
  </si>
  <si>
    <t>Georgia</t>
  </si>
  <si>
    <t>Illinois</t>
  </si>
  <si>
    <t>Washington</t>
  </si>
  <si>
    <t>Arizona</t>
  </si>
  <si>
    <t>Kentucky</t>
  </si>
  <si>
    <t>Vermont</t>
  </si>
  <si>
    <t>Alabama</t>
  </si>
  <si>
    <t>Minnesota</t>
  </si>
  <si>
    <t>Hawaii</t>
  </si>
  <si>
    <t>Utah</t>
  </si>
  <si>
    <t>Ohio</t>
  </si>
  <si>
    <t>New York</t>
  </si>
  <si>
    <t>Mississippi</t>
  </si>
  <si>
    <t>Michigan</t>
  </si>
  <si>
    <t>Alaska</t>
  </si>
  <si>
    <t>Colorado</t>
  </si>
  <si>
    <t>Maryland</t>
  </si>
  <si>
    <t>South Carolina</t>
  </si>
  <si>
    <t>Nevada</t>
  </si>
  <si>
    <t>Delware</t>
  </si>
  <si>
    <t>North Carolina</t>
  </si>
  <si>
    <t>Tennessee</t>
  </si>
  <si>
    <t>Simple Array</t>
  </si>
  <si>
    <t>Product</t>
  </si>
  <si>
    <t>Price</t>
  </si>
  <si>
    <t>Quantity</t>
  </si>
  <si>
    <t>Computer</t>
  </si>
  <si>
    <t>Tablet</t>
  </si>
  <si>
    <t>Printer</t>
  </si>
  <si>
    <t>Keyboard</t>
  </si>
  <si>
    <t>Monitor</t>
  </si>
  <si>
    <t xml:space="preserve">Total </t>
  </si>
  <si>
    <t>Function Array</t>
  </si>
  <si>
    <t>Vendor</t>
  </si>
  <si>
    <t>Item</t>
  </si>
  <si>
    <t>Item Details</t>
  </si>
  <si>
    <t>Cost</t>
  </si>
  <si>
    <t>Cash Flow Greater</t>
  </si>
  <si>
    <t>Less Than</t>
  </si>
  <si>
    <t>Commission</t>
  </si>
  <si>
    <t>Panasonic Videocamera</t>
  </si>
  <si>
    <t>Videocamera XLR50</t>
  </si>
  <si>
    <t>Azure</t>
  </si>
  <si>
    <t>Epson Printer</t>
  </si>
  <si>
    <t>Epson DF540 Printer</t>
  </si>
  <si>
    <t>HP Computer</t>
  </si>
  <si>
    <t>HP Touchscreen 30X</t>
  </si>
  <si>
    <t>Kmart</t>
  </si>
  <si>
    <t>Dell Laptop</t>
  </si>
  <si>
    <t>Dell B345</t>
  </si>
  <si>
    <t>HH Greg</t>
  </si>
  <si>
    <t>Apple iPad</t>
  </si>
  <si>
    <t>iPad 4G</t>
  </si>
  <si>
    <t>Google Nexus</t>
  </si>
  <si>
    <t>Asus Nexus 7</t>
  </si>
  <si>
    <t>Walmart</t>
  </si>
  <si>
    <t>Apple iMac</t>
  </si>
  <si>
    <t>iMac 20</t>
  </si>
  <si>
    <t>Salesperson</t>
  </si>
  <si>
    <t>Revenue</t>
  </si>
  <si>
    <t>Commission Rate</t>
  </si>
  <si>
    <t>Commission Paid</t>
  </si>
  <si>
    <t>Cynthia Roberts</t>
  </si>
  <si>
    <t>John Waters</t>
  </si>
  <si>
    <t>Nathan Rogers</t>
  </si>
  <si>
    <t>Total for Apple iPad</t>
  </si>
  <si>
    <t xml:space="preserve">Laura Gould </t>
  </si>
  <si>
    <t>Totals:</t>
  </si>
  <si>
    <t xml:space="preserve">Quantity: </t>
  </si>
  <si>
    <t>Mortgage Payment for Month 10 of Loan</t>
  </si>
  <si>
    <r>
      <rPr>
        <b/>
        <sz val="11"/>
        <color theme="1"/>
        <rFont val="Calibri"/>
        <family val="2"/>
        <scheme val="minor"/>
      </rPr>
      <t>Depreciation</t>
    </r>
    <r>
      <rPr>
        <sz val="11"/>
        <color theme="1"/>
        <rFont val="Calibri"/>
        <family val="2"/>
        <scheme val="minor"/>
      </rPr>
      <t xml:space="preserve"> </t>
    </r>
  </si>
  <si>
    <t>Object</t>
  </si>
  <si>
    <t>Car</t>
  </si>
  <si>
    <t>Loan Principal</t>
  </si>
  <si>
    <t>PV</t>
  </si>
  <si>
    <t>Interest, Annual</t>
  </si>
  <si>
    <t>Per/Period YR</t>
  </si>
  <si>
    <t>Number of Payments</t>
  </si>
  <si>
    <t xml:space="preserve">Salvage </t>
  </si>
  <si>
    <t>Number of Years</t>
  </si>
  <si>
    <t>Year</t>
  </si>
  <si>
    <t>SLN</t>
  </si>
  <si>
    <t>SYD</t>
  </si>
  <si>
    <t>DB</t>
  </si>
  <si>
    <t>DDB</t>
  </si>
  <si>
    <t>Monthly Payment</t>
  </si>
  <si>
    <t>Interest Payments</t>
  </si>
  <si>
    <t>Principal Payments</t>
  </si>
  <si>
    <t>Present Value</t>
  </si>
  <si>
    <t>Net Present Value of ETF with 3% rate</t>
  </si>
  <si>
    <t>Net Present Value</t>
  </si>
  <si>
    <t>Year 1</t>
  </si>
  <si>
    <t>Year 2</t>
  </si>
  <si>
    <t>Year 3</t>
  </si>
  <si>
    <t>Initial Investment</t>
  </si>
  <si>
    <t>Future Value of IRA with 3% Return</t>
  </si>
  <si>
    <t>Executive Officer</t>
  </si>
  <si>
    <t>Company</t>
  </si>
  <si>
    <t>Net Profit</t>
  </si>
  <si>
    <t>Change from Previous Year</t>
  </si>
  <si>
    <t>Petterson, Emma</t>
  </si>
  <si>
    <t>Microsoft</t>
  </si>
  <si>
    <t>NY</t>
  </si>
  <si>
    <t>Robters, John</t>
  </si>
  <si>
    <t>Oracle</t>
  </si>
  <si>
    <t>CA</t>
  </si>
  <si>
    <t>Stone, Pattsy</t>
  </si>
  <si>
    <t>HP</t>
  </si>
  <si>
    <t>NV</t>
  </si>
  <si>
    <t>Monroe, Kylie</t>
  </si>
  <si>
    <t>Dell</t>
  </si>
  <si>
    <t>Oso, Iza</t>
  </si>
  <si>
    <t>Apple</t>
  </si>
  <si>
    <t>IL</t>
  </si>
  <si>
    <t>Martinez, Maire</t>
  </si>
  <si>
    <t>Facebook</t>
  </si>
  <si>
    <t>NJ</t>
  </si>
  <si>
    <t>Gonzales, Diego</t>
  </si>
  <si>
    <t>Twitter</t>
  </si>
  <si>
    <t>Jackson, Carl</t>
  </si>
  <si>
    <t>BP</t>
  </si>
  <si>
    <t>Grey, Scott</t>
  </si>
  <si>
    <t>CDW</t>
  </si>
  <si>
    <t>AZ</t>
  </si>
  <si>
    <t>Johnson, Buddy</t>
  </si>
  <si>
    <t>Google</t>
  </si>
  <si>
    <t>Nardi, Valeria</t>
  </si>
  <si>
    <t>United Airlines</t>
  </si>
  <si>
    <t>MA</t>
  </si>
  <si>
    <t>Paola, Giovanni</t>
  </si>
  <si>
    <t>American Airlines</t>
  </si>
  <si>
    <t>Kaserer, Ian</t>
  </si>
  <si>
    <t>Marvel Publishing</t>
  </si>
  <si>
    <t>Griffin, Charles</t>
  </si>
  <si>
    <t>DC Publishing</t>
  </si>
  <si>
    <t>Sullivan, Brian</t>
  </si>
  <si>
    <t>McDonalds</t>
  </si>
  <si>
    <t>Ferguson, Peter</t>
  </si>
  <si>
    <t>Yumm Brands</t>
  </si>
  <si>
    <t>Wunder, Jay</t>
  </si>
  <si>
    <t>Barnes &amp; Noble</t>
  </si>
  <si>
    <t>Leon, Lourdes</t>
  </si>
  <si>
    <t>Macy's</t>
  </si>
  <si>
    <t>Millikan, Keith</t>
  </si>
  <si>
    <t>Long, Lu</t>
  </si>
  <si>
    <t>TX</t>
  </si>
  <si>
    <t>Minouge, Robert</t>
  </si>
  <si>
    <t>Epson</t>
  </si>
  <si>
    <t>Semothan, Angela</t>
  </si>
  <si>
    <t>Shell</t>
  </si>
  <si>
    <t>Pepdinski, Ron</t>
  </si>
  <si>
    <t>Chevron</t>
  </si>
  <si>
    <t>Uzzie, Martin</t>
  </si>
  <si>
    <t>Toshiba</t>
  </si>
  <si>
    <t>Weather, Cynthia</t>
  </si>
  <si>
    <t>Swiss Gear</t>
  </si>
  <si>
    <t>American Eagle</t>
  </si>
  <si>
    <t xml:space="preserve">Month </t>
  </si>
  <si>
    <t xml:space="preserve">Day </t>
  </si>
  <si>
    <t>Day</t>
  </si>
  <si>
    <t>Day of Week</t>
  </si>
  <si>
    <t>Month</t>
  </si>
  <si>
    <t>Month in Year</t>
  </si>
  <si>
    <t>Last Day of Month</t>
  </si>
  <si>
    <t>First Day of Month</t>
  </si>
  <si>
    <t>Vest Date (5 Years to Vest)</t>
  </si>
  <si>
    <t>Name of Stock</t>
  </si>
  <si>
    <t>Number of Shares</t>
  </si>
  <si>
    <t>Dollar Value</t>
  </si>
  <si>
    <t xml:space="preserve">Percent of Portfolio </t>
  </si>
  <si>
    <t>Portfolio Value</t>
  </si>
  <si>
    <t>Open/Close Date Range</t>
  </si>
  <si>
    <t>Stocks</t>
  </si>
  <si>
    <t>MSFT</t>
  </si>
  <si>
    <t>F</t>
  </si>
  <si>
    <t>AY</t>
  </si>
  <si>
    <t xml:space="preserve">GOOG  </t>
  </si>
  <si>
    <t>Protect Worksheet</t>
  </si>
  <si>
    <t>Budget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</si>
  <si>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</si>
  <si>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</si>
  <si>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</si>
  <si>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</si>
  <si>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</si>
  <si>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</si>
  <si>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</si>
  <si>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</si>
  <si>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</si>
  <si>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Groceries </t>
  </si>
  <si>
    <t>Mortgage</t>
  </si>
  <si>
    <t xml:space="preserve">Resturants </t>
  </si>
  <si>
    <t>Cable</t>
  </si>
  <si>
    <t xml:space="preserve">Internet </t>
  </si>
  <si>
    <t xml:space="preserve">Electric </t>
  </si>
  <si>
    <t>Categories</t>
  </si>
  <si>
    <t>Jan</t>
  </si>
  <si>
    <t>Feb</t>
  </si>
  <si>
    <t>Mar</t>
  </si>
  <si>
    <t>Apr</t>
  </si>
  <si>
    <t>Jun</t>
  </si>
  <si>
    <t>Jul</t>
  </si>
  <si>
    <t>Category Total</t>
  </si>
  <si>
    <t>Groceries</t>
  </si>
  <si>
    <t>Entertainment</t>
  </si>
  <si>
    <t>Monthly Total</t>
  </si>
  <si>
    <t>Past Dates</t>
  </si>
  <si>
    <t xml:space="preserve">Earnings 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</si>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</sst>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44" fontId="0" fillId="0" borderId="0" xfId="1" applyFont="1"/>
    <xf numFmtId="2" fontId="0" fillId="0" borderId="0" xfId="1" applyNumberFormat="1" applyFont="1"/>
    <xf numFmtId="0" fontId="3" fillId="0" borderId="0" xfId="0" applyFont="1" applyAlignment="1">
      <alignment horizontal="center" vertical="center"/>
    </xf>
    <xf numFmtId="44" fontId="0" fillId="0" borderId="1" xfId="1" applyFont="1" applyBorder="1"/>
    <xf numFmtId="0" fontId="3" fillId="0" borderId="0" xfId="0" applyFont="1"/>
    <xf numFmtId="0" fontId="4" fillId="0" borderId="0" xfId="0" applyFont="1"/>
    <xf numFmtId="9" fontId="0" fillId="0" borderId="0" xfId="2" applyFont="1"/>
    <xf numFmtId="6" fontId="0" fillId="0" borderId="0" xfId="0" applyNumberFormat="1"/>
    <xf numFmtId="0" fontId="2" fillId="0" borderId="0" xfId="0" applyFont="1"/>
    <xf numFmtId="0" fontId="0" fillId="2" borderId="2" xfId="0" applyFont="1" applyFill="1" applyBorder="1"/>
    <xf numFmtId="0" fontId="0" fillId="0" borderId="2" xfId="0" applyFont="1" applyBorder="1"/>
    <xf numFmtId="0" fontId="5" fillId="0" borderId="0" xfId="0" applyFont="1" applyAlignment="1">
      <alignment horizontal="left" vertical="center"/>
    </xf>
    <xf numFmtId="10" fontId="0" fillId="0" borderId="0" xfId="0" applyNumberFormat="1"/>
    <xf numFmtId="8" fontId="0" fillId="0" borderId="0" xfId="0" applyNumberFormat="1"/>
    <xf numFmtId="0" fontId="2" fillId="0" borderId="0" xfId="0" applyFont="1" applyBorder="1"/>
    <xf numFmtId="0" fontId="0" fillId="0" borderId="0" xfId="0" applyBorder="1"/>
    <xf numFmtId="164" fontId="0" fillId="0" borderId="0" xfId="1" applyNumberFormat="1" applyFont="1" applyBorder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0" fillId="0" borderId="0" xfId="0" applyFont="1" applyFill="1" applyBorder="1"/>
    <xf numFmtId="164" fontId="4" fillId="0" borderId="0" xfId="1" applyNumberFormat="1" applyFont="1" applyFill="1" applyBorder="1"/>
    <xf numFmtId="22" fontId="0" fillId="0" borderId="0" xfId="0" applyNumberFormat="1"/>
    <xf numFmtId="14" fontId="5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0" fontId="2" fillId="0" borderId="0" xfId="0" applyNumberFormat="1" applyFont="1"/>
    <xf numFmtId="44" fontId="4" fillId="0" borderId="4" xfId="1" applyFont="1" applyBorder="1"/>
    <xf numFmtId="44" fontId="0" fillId="0" borderId="4" xfId="1" applyFont="1" applyBorder="1"/>
    <xf numFmtId="9" fontId="0" fillId="0" borderId="5" xfId="2" applyFont="1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4" fontId="0" fillId="0" borderId="9" xfId="1" applyFont="1" applyBorder="1"/>
    <xf numFmtId="44" fontId="0" fillId="0" borderId="10" xfId="1" applyFont="1" applyBorder="1"/>
    <xf numFmtId="9" fontId="0" fillId="0" borderId="11" xfId="2" applyFont="1" applyBorder="1"/>
    <xf numFmtId="0" fontId="8" fillId="0" borderId="0" xfId="0" applyFont="1"/>
    <xf numFmtId="0" fontId="0" fillId="0" borderId="12" xfId="0" applyBorder="1"/>
    <xf numFmtId="0" fontId="0" fillId="0" borderId="3" xfId="0" applyBorder="1"/>
    <xf numFmtId="0" fontId="0" fillId="0" borderId="13" xfId="0" applyBorder="1"/>
    <xf numFmtId="9" fontId="0" fillId="0" borderId="0" xfId="0" applyNumberFormat="1" applyFont="1" applyFill="1" applyBorder="1"/>
    <xf numFmtId="0" fontId="2" fillId="0" borderId="0" xfId="0" applyFont="1" applyAlignment="1">
      <alignment wrapText="1"/>
    </xf>
    <xf numFmtId="44" fontId="0" fillId="0" borderId="0" xfId="0" applyNumberFormat="1"/>
    <xf numFmtId="8" fontId="2" fillId="0" borderId="0" xfId="0" applyNumberFormat="1" applyFont="1"/>
    <xf numFmtId="0" fontId="0" fillId="0" borderId="14" xfId="0" applyBorder="1"/>
    <xf numFmtId="6" fontId="0" fillId="0" borderId="14" xfId="0" applyNumberFormat="1" applyBorder="1"/>
    <xf numFmtId="10" fontId="0" fillId="0" borderId="14" xfId="0" applyNumberFormat="1" applyBorder="1"/>
    <xf numFmtId="8" fontId="0" fillId="0" borderId="14" xfId="0" applyNumberFormat="1" applyBorder="1"/>
    <xf numFmtId="0" fontId="0" fillId="0" borderId="0" xfId="0" applyNumberFormat="1"/>
    <xf numFmtId="44" fontId="5" fillId="0" borderId="0" xfId="0" applyNumberFormat="1" applyFont="1"/>
    <xf numFmtId="0" fontId="10" fillId="0" borderId="0" xfId="0" applyFont="1"/>
    <xf numFmtId="0" fontId="2" fillId="0" borderId="15" xfId="0" applyFont="1" applyBorder="1"/>
    <xf numFmtId="0" fontId="0" fillId="0" borderId="16" xfId="0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164" fontId="0" fillId="0" borderId="19" xfId="1" applyNumberFormat="1" applyFont="1" applyBorder="1"/>
    <xf numFmtId="0" fontId="2" fillId="0" borderId="20" xfId="0" applyFont="1" applyBorder="1"/>
    <xf numFmtId="0" fontId="0" fillId="0" borderId="21" xfId="0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6" fillId="0" borderId="25" xfId="0" applyFont="1" applyFill="1" applyBorder="1"/>
    <xf numFmtId="0" fontId="6" fillId="0" borderId="26" xfId="0" applyFont="1" applyFill="1" applyBorder="1"/>
    <xf numFmtId="164" fontId="6" fillId="0" borderId="26" xfId="1" applyNumberFormat="1" applyFont="1" applyFill="1" applyBorder="1"/>
    <xf numFmtId="0" fontId="6" fillId="0" borderId="27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  <xf numFmtId="164" fontId="4" fillId="0" borderId="26" xfId="1" applyNumberFormat="1" applyFont="1" applyFill="1" applyBorder="1"/>
    <xf numFmtId="9" fontId="0" fillId="0" borderId="27" xfId="0" applyNumberFormat="1" applyFont="1" applyFill="1" applyBorder="1"/>
    <xf numFmtId="0" fontId="0" fillId="0" borderId="23" xfId="0" applyFont="1" applyFill="1" applyBorder="1"/>
    <xf numFmtId="0" fontId="0" fillId="0" borderId="2" xfId="0" applyFont="1" applyFill="1" applyBorder="1"/>
    <xf numFmtId="164" fontId="4" fillId="0" borderId="2" xfId="1" applyNumberFormat="1" applyFont="1" applyFill="1" applyBorder="1"/>
    <xf numFmtId="9" fontId="0" fillId="0" borderId="24" xfId="0" applyNumberFormat="1" applyFont="1" applyFill="1" applyBorder="1"/>
    <xf numFmtId="0" fontId="13" fillId="0" borderId="0" xfId="0" applyFont="1"/>
    <xf numFmtId="0" fontId="0" fillId="0" borderId="0" xfId="0" applyAlignment="1">
      <alignment horizontal="center"/>
    </xf>
    <xf numFmtId="1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&quot;$&quot;#,##0;[Red]\-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ndor" displayName="Vendor" ref="E1:H9" totalsRowShown="0" headerRowDxfId="8">
  <autoFilter ref="E1:H9" xr:uid="{00000000-0009-0000-0100-000001000000}"/>
  <tableColumns count="4">
    <tableColumn id="1" xr3:uid="{00000000-0010-0000-0000-000001000000}" name="Vendor"/>
    <tableColumn id="2" xr3:uid="{00000000-0010-0000-0000-000002000000}" name="Item"/>
    <tableColumn id="3" xr3:uid="{00000000-0010-0000-0000-000003000000}" name="Item Details"/>
    <tableColumn id="4" xr3:uid="{00000000-0010-0000-0000-000004000000}" name="Cost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C7" totalsRowShown="0" headerRowDxfId="6" headerRowBorderDxfId="5" tableBorderDxfId="4" totalsRowBorderDxfId="3">
  <autoFilter ref="A2:C7" xr:uid="{00000000-0009-0000-0100-000002000000}"/>
  <tableColumns count="3">
    <tableColumn id="1" xr3:uid="{00000000-0010-0000-0100-000001000000}" name="Cash Flow Greater" dataDxfId="2" dataCellStyle="Currency"/>
    <tableColumn id="2" xr3:uid="{00000000-0010-0000-0100-000002000000}" name="Less Than" dataDxfId="1" dataCellStyle="Currency"/>
    <tableColumn id="3" xr3:uid="{00000000-0010-0000-0100-000003000000}" name="Commission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8"/>
  <sheetViews>
    <sheetView workbookViewId="0">
      <selection activeCell="M7" sqref="M7"/>
    </sheetView>
  </sheetViews>
  <sheetFormatPr defaultColWidth="8.81640625" defaultRowHeight="14.5" x14ac:dyDescent="0.35"/>
  <cols>
    <col min="1" max="1" width="9.7265625" bestFit="1" customWidth="1"/>
    <col min="13" max="13" width="10.1796875" bestFit="1" customWidth="1"/>
  </cols>
  <sheetData>
    <row r="1" spans="1:13" x14ac:dyDescent="0.35">
      <c r="A1" t="s">
        <v>0</v>
      </c>
      <c r="B1" t="s">
        <v>1</v>
      </c>
      <c r="C1" t="s">
        <v>2</v>
      </c>
    </row>
    <row r="3" spans="1:13" x14ac:dyDescent="0.35">
      <c r="A3" s="1">
        <v>41641</v>
      </c>
      <c r="B3" s="2">
        <v>14.98</v>
      </c>
      <c r="C3" t="s">
        <v>3</v>
      </c>
    </row>
    <row r="4" spans="1:13" x14ac:dyDescent="0.35">
      <c r="A4" s="1">
        <v>41653</v>
      </c>
      <c r="B4" s="2">
        <v>23.45</v>
      </c>
      <c r="C4" t="s">
        <v>4</v>
      </c>
    </row>
    <row r="5" spans="1:13" x14ac:dyDescent="0.35">
      <c r="A5" s="1">
        <v>41664</v>
      </c>
      <c r="B5" s="2">
        <v>345.45</v>
      </c>
      <c r="C5" t="s">
        <v>5</v>
      </c>
    </row>
    <row r="6" spans="1:13" x14ac:dyDescent="0.35">
      <c r="A6" s="1">
        <v>41670</v>
      </c>
      <c r="B6" s="2">
        <v>54.23</v>
      </c>
      <c r="C6" t="s">
        <v>3</v>
      </c>
      <c r="M6" s="43"/>
    </row>
    <row r="7" spans="1:13" x14ac:dyDescent="0.35">
      <c r="A7" s="1">
        <v>41684</v>
      </c>
      <c r="B7" s="2">
        <v>56.76</v>
      </c>
      <c r="C7" t="s">
        <v>4</v>
      </c>
    </row>
    <row r="8" spans="1:13" x14ac:dyDescent="0.35">
      <c r="A8" s="1">
        <v>41683</v>
      </c>
      <c r="B8" s="2">
        <v>976.23</v>
      </c>
      <c r="C8" t="s">
        <v>6</v>
      </c>
    </row>
    <row r="9" spans="1:13" x14ac:dyDescent="0.35">
      <c r="A9" s="1">
        <v>41685</v>
      </c>
      <c r="B9" s="2">
        <v>23.64</v>
      </c>
      <c r="C9" t="s">
        <v>7</v>
      </c>
    </row>
    <row r="10" spans="1:13" x14ac:dyDescent="0.35">
      <c r="A10" s="1">
        <v>41695</v>
      </c>
      <c r="B10" s="2">
        <v>64.23</v>
      </c>
      <c r="C10" t="s">
        <v>3</v>
      </c>
    </row>
    <row r="11" spans="1:13" x14ac:dyDescent="0.35">
      <c r="A11" s="1">
        <v>41699</v>
      </c>
      <c r="B11" s="2">
        <v>23.65</v>
      </c>
      <c r="C11" t="s">
        <v>8</v>
      </c>
    </row>
    <row r="12" spans="1:13" x14ac:dyDescent="0.35">
      <c r="A12" s="1">
        <v>41710</v>
      </c>
      <c r="B12" s="2">
        <v>182.34</v>
      </c>
      <c r="C12" t="s">
        <v>3</v>
      </c>
    </row>
    <row r="13" spans="1:13" x14ac:dyDescent="0.35">
      <c r="A13" s="1">
        <v>41719</v>
      </c>
      <c r="B13" s="2">
        <v>45.67</v>
      </c>
      <c r="C13" t="s">
        <v>4</v>
      </c>
    </row>
    <row r="14" spans="1:13" x14ac:dyDescent="0.35">
      <c r="A14" s="1">
        <v>41728</v>
      </c>
      <c r="B14" s="2">
        <v>23.67</v>
      </c>
      <c r="C14" t="s">
        <v>3</v>
      </c>
    </row>
    <row r="15" spans="1:13" x14ac:dyDescent="0.35">
      <c r="A15" s="1">
        <v>41732</v>
      </c>
      <c r="B15" s="2">
        <v>89.43</v>
      </c>
      <c r="C15" t="s">
        <v>6</v>
      </c>
    </row>
    <row r="16" spans="1:13" x14ac:dyDescent="0.35">
      <c r="A16" s="1">
        <v>41734</v>
      </c>
      <c r="B16" s="2">
        <v>56.41</v>
      </c>
      <c r="C16" t="s">
        <v>3</v>
      </c>
    </row>
    <row r="17" spans="1:3" x14ac:dyDescent="0.35">
      <c r="A17" s="1">
        <v>41744</v>
      </c>
      <c r="B17" s="2">
        <v>653.32000000000005</v>
      </c>
      <c r="C17" t="s">
        <v>6</v>
      </c>
    </row>
    <row r="18" spans="1:3" x14ac:dyDescent="0.35">
      <c r="A18" s="1">
        <v>41758</v>
      </c>
      <c r="B18" s="2">
        <v>59.12</v>
      </c>
      <c r="C18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F36"/>
  <sheetViews>
    <sheetView workbookViewId="0">
      <selection activeCell="M39" sqref="M39"/>
    </sheetView>
  </sheetViews>
  <sheetFormatPr defaultColWidth="8.81640625" defaultRowHeight="14.5" x14ac:dyDescent="0.35"/>
  <cols>
    <col min="1" max="1" width="22.81640625" bestFit="1" customWidth="1"/>
    <col min="2" max="2" width="25.453125" bestFit="1" customWidth="1"/>
    <col min="3" max="3" width="10.54296875" bestFit="1" customWidth="1"/>
    <col min="4" max="4" width="8" bestFit="1" customWidth="1"/>
    <col min="5" max="5" width="13.1796875" bestFit="1" customWidth="1"/>
    <col min="6" max="6" width="27.7265625" bestFit="1" customWidth="1"/>
  </cols>
  <sheetData>
    <row r="1" spans="1:6" x14ac:dyDescent="0.35">
      <c r="A1" s="16"/>
      <c r="B1" s="17"/>
      <c r="C1" s="17"/>
      <c r="D1" s="17"/>
      <c r="E1" s="18"/>
      <c r="F1" s="17"/>
    </row>
    <row r="2" spans="1:6" x14ac:dyDescent="0.35">
      <c r="A2" s="16"/>
      <c r="B2" s="17"/>
      <c r="C2" s="17"/>
      <c r="D2" s="17"/>
      <c r="E2" s="18"/>
      <c r="F2" s="17"/>
    </row>
    <row r="3" spans="1:6" x14ac:dyDescent="0.35">
      <c r="A3" s="62" t="s">
        <v>155</v>
      </c>
      <c r="B3" s="63" t="s">
        <v>156</v>
      </c>
      <c r="C3" s="63" t="s">
        <v>41</v>
      </c>
      <c r="D3" s="63" t="s">
        <v>42</v>
      </c>
      <c r="E3" s="64" t="s">
        <v>157</v>
      </c>
      <c r="F3" s="65" t="s">
        <v>158</v>
      </c>
    </row>
    <row r="4" spans="1:6" x14ac:dyDescent="0.35">
      <c r="A4" s="66" t="s">
        <v>159</v>
      </c>
      <c r="B4" s="67" t="s">
        <v>160</v>
      </c>
      <c r="C4" s="67" t="s">
        <v>45</v>
      </c>
      <c r="D4" s="67" t="s">
        <v>161</v>
      </c>
      <c r="E4" s="68">
        <v>2145</v>
      </c>
      <c r="F4" s="69">
        <v>0.05</v>
      </c>
    </row>
    <row r="5" spans="1:6" x14ac:dyDescent="0.35">
      <c r="A5" s="66" t="s">
        <v>162</v>
      </c>
      <c r="B5" s="67" t="s">
        <v>163</v>
      </c>
      <c r="C5" s="67" t="s">
        <v>43</v>
      </c>
      <c r="D5" s="67" t="s">
        <v>164</v>
      </c>
      <c r="E5" s="68">
        <v>1554</v>
      </c>
      <c r="F5" s="69">
        <v>0.03</v>
      </c>
    </row>
    <row r="6" spans="1:6" x14ac:dyDescent="0.35">
      <c r="A6" s="66" t="s">
        <v>165</v>
      </c>
      <c r="B6" s="67" t="s">
        <v>166</v>
      </c>
      <c r="C6" s="67" t="s">
        <v>44</v>
      </c>
      <c r="D6" s="67" t="s">
        <v>167</v>
      </c>
      <c r="E6" s="68">
        <v>2689</v>
      </c>
      <c r="F6" s="69">
        <v>-0.06</v>
      </c>
    </row>
    <row r="7" spans="1:6" x14ac:dyDescent="0.35">
      <c r="A7" s="66" t="s">
        <v>168</v>
      </c>
      <c r="B7" s="67" t="s">
        <v>169</v>
      </c>
      <c r="C7" s="67" t="s">
        <v>43</v>
      </c>
      <c r="D7" s="67" t="s">
        <v>164</v>
      </c>
      <c r="E7" s="68">
        <v>269</v>
      </c>
      <c r="F7" s="69">
        <v>0.09</v>
      </c>
    </row>
    <row r="8" spans="1:6" x14ac:dyDescent="0.35">
      <c r="A8" s="66" t="s">
        <v>170</v>
      </c>
      <c r="B8" s="67" t="s">
        <v>171</v>
      </c>
      <c r="C8" s="67" t="s">
        <v>48</v>
      </c>
      <c r="D8" s="67" t="s">
        <v>172</v>
      </c>
      <c r="E8" s="68">
        <v>297</v>
      </c>
      <c r="F8" s="69">
        <v>0.05</v>
      </c>
    </row>
    <row r="9" spans="1:6" x14ac:dyDescent="0.35">
      <c r="A9" s="66" t="s">
        <v>173</v>
      </c>
      <c r="B9" s="67" t="s">
        <v>174</v>
      </c>
      <c r="C9" s="67" t="s">
        <v>45</v>
      </c>
      <c r="D9" s="67" t="s">
        <v>175</v>
      </c>
      <c r="E9" s="68">
        <v>1475</v>
      </c>
      <c r="F9" s="69">
        <v>0.1</v>
      </c>
    </row>
    <row r="10" spans="1:6" x14ac:dyDescent="0.35">
      <c r="A10" s="66" t="s">
        <v>176</v>
      </c>
      <c r="B10" s="67" t="s">
        <v>177</v>
      </c>
      <c r="C10" s="67" t="s">
        <v>48</v>
      </c>
      <c r="D10" s="67" t="s">
        <v>172</v>
      </c>
      <c r="E10" s="68">
        <v>1359</v>
      </c>
      <c r="F10" s="69">
        <v>0.08</v>
      </c>
    </row>
    <row r="11" spans="1:6" x14ac:dyDescent="0.35">
      <c r="A11" s="66" t="s">
        <v>178</v>
      </c>
      <c r="B11" s="67" t="s">
        <v>179</v>
      </c>
      <c r="C11" s="67" t="s">
        <v>48</v>
      </c>
      <c r="D11" s="67" t="s">
        <v>172</v>
      </c>
      <c r="E11" s="68">
        <v>2358</v>
      </c>
      <c r="F11" s="69">
        <v>-0.05</v>
      </c>
    </row>
    <row r="12" spans="1:6" x14ac:dyDescent="0.35">
      <c r="A12" s="66" t="s">
        <v>180</v>
      </c>
      <c r="B12" s="67" t="s">
        <v>181</v>
      </c>
      <c r="C12" s="67" t="s">
        <v>44</v>
      </c>
      <c r="D12" s="67" t="s">
        <v>182</v>
      </c>
      <c r="E12" s="68">
        <v>1128</v>
      </c>
      <c r="F12" s="69">
        <v>0.06</v>
      </c>
    </row>
    <row r="13" spans="1:6" x14ac:dyDescent="0.35">
      <c r="A13" s="66" t="s">
        <v>183</v>
      </c>
      <c r="B13" s="67" t="s">
        <v>184</v>
      </c>
      <c r="C13" s="67" t="s">
        <v>48</v>
      </c>
      <c r="D13" s="67" t="s">
        <v>172</v>
      </c>
      <c r="E13" s="68">
        <v>415</v>
      </c>
      <c r="F13" s="69">
        <v>-0.03</v>
      </c>
    </row>
    <row r="14" spans="1:6" x14ac:dyDescent="0.35">
      <c r="A14" s="66" t="s">
        <v>185</v>
      </c>
      <c r="B14" s="67" t="s">
        <v>186</v>
      </c>
      <c r="C14" s="67" t="s">
        <v>45</v>
      </c>
      <c r="D14" s="67" t="s">
        <v>187</v>
      </c>
      <c r="E14" s="68">
        <v>2147</v>
      </c>
      <c r="F14" s="69">
        <v>0.01</v>
      </c>
    </row>
    <row r="15" spans="1:6" x14ac:dyDescent="0.35">
      <c r="A15" s="66" t="s">
        <v>188</v>
      </c>
      <c r="B15" s="67" t="s">
        <v>189</v>
      </c>
      <c r="C15" s="67" t="s">
        <v>45</v>
      </c>
      <c r="D15" s="67" t="s">
        <v>161</v>
      </c>
      <c r="E15" s="68">
        <v>5621</v>
      </c>
      <c r="F15" s="69">
        <v>0</v>
      </c>
    </row>
    <row r="16" spans="1:6" x14ac:dyDescent="0.35">
      <c r="A16" s="66" t="s">
        <v>190</v>
      </c>
      <c r="B16" s="67" t="s">
        <v>191</v>
      </c>
      <c r="C16" s="67" t="s">
        <v>43</v>
      </c>
      <c r="D16" s="67" t="s">
        <v>164</v>
      </c>
      <c r="E16" s="68">
        <v>1451</v>
      </c>
      <c r="F16" s="69">
        <v>0.02</v>
      </c>
    </row>
    <row r="17" spans="1:6" x14ac:dyDescent="0.35">
      <c r="A17" s="66" t="s">
        <v>192</v>
      </c>
      <c r="B17" s="67" t="s">
        <v>193</v>
      </c>
      <c r="C17" s="67" t="s">
        <v>48</v>
      </c>
      <c r="D17" s="67" t="s">
        <v>172</v>
      </c>
      <c r="E17" s="68">
        <v>4583</v>
      </c>
      <c r="F17" s="69">
        <v>-0.04</v>
      </c>
    </row>
    <row r="18" spans="1:6" x14ac:dyDescent="0.35">
      <c r="A18" s="66" t="s">
        <v>194</v>
      </c>
      <c r="B18" s="67" t="s">
        <v>195</v>
      </c>
      <c r="C18" s="67" t="s">
        <v>43</v>
      </c>
      <c r="D18" s="67" t="s">
        <v>164</v>
      </c>
      <c r="E18" s="68">
        <v>4784</v>
      </c>
      <c r="F18" s="69">
        <v>7.0000000000000007E-2</v>
      </c>
    </row>
    <row r="19" spans="1:6" x14ac:dyDescent="0.35">
      <c r="A19" s="66" t="s">
        <v>196</v>
      </c>
      <c r="B19" s="67" t="s">
        <v>197</v>
      </c>
      <c r="C19" s="67" t="s">
        <v>43</v>
      </c>
      <c r="D19" s="67" t="s">
        <v>164</v>
      </c>
      <c r="E19" s="68">
        <v>6584</v>
      </c>
      <c r="F19" s="69">
        <v>-0.03</v>
      </c>
    </row>
    <row r="20" spans="1:6" x14ac:dyDescent="0.35">
      <c r="A20" s="66" t="s">
        <v>198</v>
      </c>
      <c r="B20" s="67" t="s">
        <v>199</v>
      </c>
      <c r="C20" s="67" t="s">
        <v>48</v>
      </c>
      <c r="D20" s="67" t="s">
        <v>172</v>
      </c>
      <c r="E20" s="68">
        <v>2332</v>
      </c>
      <c r="F20" s="69">
        <v>0.05</v>
      </c>
    </row>
    <row r="21" spans="1:6" x14ac:dyDescent="0.35">
      <c r="A21" s="66" t="s">
        <v>200</v>
      </c>
      <c r="B21" s="67" t="s">
        <v>201</v>
      </c>
      <c r="C21" s="67" t="s">
        <v>43</v>
      </c>
      <c r="D21" s="67" t="s">
        <v>164</v>
      </c>
      <c r="E21" s="68">
        <v>265</v>
      </c>
      <c r="F21" s="69">
        <v>0.08</v>
      </c>
    </row>
    <row r="22" spans="1:6" x14ac:dyDescent="0.35">
      <c r="A22" s="66" t="s">
        <v>202</v>
      </c>
      <c r="B22" s="67" t="s">
        <v>4</v>
      </c>
      <c r="C22" s="67" t="s">
        <v>43</v>
      </c>
      <c r="D22" s="67" t="s">
        <v>164</v>
      </c>
      <c r="E22" s="68">
        <v>5713</v>
      </c>
      <c r="F22" s="69">
        <v>0.04</v>
      </c>
    </row>
    <row r="23" spans="1:6" x14ac:dyDescent="0.35">
      <c r="A23" s="66" t="s">
        <v>203</v>
      </c>
      <c r="B23" s="67" t="s">
        <v>114</v>
      </c>
      <c r="C23" s="67" t="s">
        <v>44</v>
      </c>
      <c r="D23" s="67" t="s">
        <v>204</v>
      </c>
      <c r="E23" s="68">
        <v>4127</v>
      </c>
      <c r="F23" s="69">
        <v>0.12</v>
      </c>
    </row>
    <row r="24" spans="1:6" x14ac:dyDescent="0.35">
      <c r="A24" s="66" t="s">
        <v>205</v>
      </c>
      <c r="B24" s="67" t="s">
        <v>206</v>
      </c>
      <c r="C24" s="67" t="s">
        <v>45</v>
      </c>
      <c r="D24" s="67" t="s">
        <v>161</v>
      </c>
      <c r="E24" s="68">
        <v>369</v>
      </c>
      <c r="F24" s="69">
        <v>-0.03</v>
      </c>
    </row>
    <row r="25" spans="1:6" x14ac:dyDescent="0.35">
      <c r="A25" s="66" t="s">
        <v>178</v>
      </c>
      <c r="B25" s="67" t="s">
        <v>179</v>
      </c>
      <c r="C25" s="67" t="s">
        <v>48</v>
      </c>
      <c r="D25" s="67" t="s">
        <v>172</v>
      </c>
      <c r="E25" s="68">
        <v>5895</v>
      </c>
      <c r="F25" s="69">
        <v>-0.05</v>
      </c>
    </row>
    <row r="26" spans="1:6" x14ac:dyDescent="0.35">
      <c r="A26" s="66" t="s">
        <v>207</v>
      </c>
      <c r="B26" s="67" t="s">
        <v>208</v>
      </c>
      <c r="C26" s="67" t="s">
        <v>48</v>
      </c>
      <c r="D26" s="67" t="s">
        <v>172</v>
      </c>
      <c r="E26" s="68">
        <v>2358</v>
      </c>
      <c r="F26" s="69">
        <v>-0.04</v>
      </c>
    </row>
    <row r="27" spans="1:6" x14ac:dyDescent="0.35">
      <c r="A27" s="66" t="s">
        <v>209</v>
      </c>
      <c r="B27" s="67" t="s">
        <v>210</v>
      </c>
      <c r="C27" s="67" t="s">
        <v>43</v>
      </c>
      <c r="D27" s="67" t="s">
        <v>164</v>
      </c>
      <c r="E27" s="68">
        <v>546</v>
      </c>
      <c r="F27" s="69">
        <v>0.14000000000000001</v>
      </c>
    </row>
    <row r="28" spans="1:6" x14ac:dyDescent="0.35">
      <c r="A28" s="66" t="s">
        <v>211</v>
      </c>
      <c r="B28" s="67" t="s">
        <v>212</v>
      </c>
      <c r="C28" s="67" t="s">
        <v>45</v>
      </c>
      <c r="D28" s="67" t="s">
        <v>161</v>
      </c>
      <c r="E28" s="68">
        <v>951</v>
      </c>
      <c r="F28" s="69">
        <v>0.02</v>
      </c>
    </row>
    <row r="29" spans="1:6" x14ac:dyDescent="0.35">
      <c r="A29" s="66" t="s">
        <v>213</v>
      </c>
      <c r="B29" s="67" t="s">
        <v>214</v>
      </c>
      <c r="C29" s="67" t="s">
        <v>43</v>
      </c>
      <c r="D29" s="67" t="s">
        <v>164</v>
      </c>
      <c r="E29" s="68">
        <v>7569</v>
      </c>
      <c r="F29" s="69">
        <v>0.01</v>
      </c>
    </row>
    <row r="30" spans="1:6" x14ac:dyDescent="0.35">
      <c r="A30" s="70" t="s">
        <v>32</v>
      </c>
      <c r="B30" s="71" t="s">
        <v>215</v>
      </c>
      <c r="C30" s="71" t="s">
        <v>43</v>
      </c>
      <c r="D30" s="71" t="s">
        <v>164</v>
      </c>
      <c r="E30" s="72">
        <v>855</v>
      </c>
      <c r="F30" s="73">
        <v>0.02</v>
      </c>
    </row>
    <row r="31" spans="1:6" x14ac:dyDescent="0.35">
      <c r="A31" s="21"/>
      <c r="B31" s="21"/>
      <c r="C31" s="21"/>
      <c r="D31" s="21"/>
      <c r="E31" s="22"/>
      <c r="F31" s="21"/>
    </row>
    <row r="32" spans="1:6" x14ac:dyDescent="0.35">
      <c r="A32" s="21"/>
      <c r="B32" s="21"/>
      <c r="C32" s="21"/>
      <c r="D32" s="21"/>
      <c r="E32" s="22"/>
      <c r="F32" s="21"/>
    </row>
    <row r="33" spans="1:6" x14ac:dyDescent="0.35">
      <c r="A33" s="21"/>
      <c r="B33" s="21"/>
      <c r="C33" s="21"/>
      <c r="D33" s="21"/>
      <c r="E33" s="22"/>
      <c r="F33" s="21"/>
    </row>
    <row r="34" spans="1:6" x14ac:dyDescent="0.35">
      <c r="A34" s="21"/>
      <c r="B34" s="21"/>
      <c r="C34" s="21"/>
      <c r="D34" s="21"/>
      <c r="E34" s="22"/>
      <c r="F34" s="21"/>
    </row>
    <row r="35" spans="1:6" x14ac:dyDescent="0.35">
      <c r="A35" s="21"/>
      <c r="B35" s="21"/>
      <c r="C35" s="21"/>
      <c r="D35" s="21"/>
      <c r="E35" s="22"/>
      <c r="F35" s="21"/>
    </row>
    <row r="36" spans="1:6" x14ac:dyDescent="0.35">
      <c r="A36" s="21"/>
      <c r="B36" s="21"/>
      <c r="C36" s="21"/>
      <c r="D36" s="21"/>
      <c r="E36" s="22"/>
      <c r="F36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5"/>
  <sheetViews>
    <sheetView workbookViewId="0">
      <selection activeCell="M10" sqref="M10"/>
    </sheetView>
  </sheetViews>
  <sheetFormatPr defaultColWidth="8.81640625" defaultRowHeight="14.5" x14ac:dyDescent="0.35"/>
  <cols>
    <col min="1" max="1" width="15.81640625" bestFit="1" customWidth="1"/>
    <col min="3" max="3" width="12.1796875" bestFit="1" customWidth="1"/>
    <col min="5" max="5" width="13.453125" bestFit="1" customWidth="1"/>
    <col min="7" max="7" width="16.81640625" bestFit="1" customWidth="1"/>
    <col min="8" max="8" width="17.453125" bestFit="1" customWidth="1"/>
    <col min="9" max="9" width="24.81640625" bestFit="1" customWidth="1"/>
  </cols>
  <sheetData>
    <row r="1" spans="1:9" x14ac:dyDescent="0.35">
      <c r="A1" s="10" t="s">
        <v>216</v>
      </c>
      <c r="B1" s="10" t="s">
        <v>217</v>
      </c>
      <c r="C1" s="10" t="s">
        <v>139</v>
      </c>
      <c r="D1" s="10"/>
      <c r="E1" s="10" t="s">
        <v>0</v>
      </c>
    </row>
    <row r="2" spans="1:9" x14ac:dyDescent="0.35">
      <c r="A2">
        <v>1</v>
      </c>
      <c r="B2">
        <v>15</v>
      </c>
      <c r="C2">
        <v>2015</v>
      </c>
      <c r="E2" s="1">
        <v>42019</v>
      </c>
    </row>
    <row r="3" spans="1:9" x14ac:dyDescent="0.35">
      <c r="A3">
        <v>2</v>
      </c>
      <c r="B3">
        <v>15</v>
      </c>
      <c r="C3">
        <v>2015</v>
      </c>
      <c r="E3" s="1">
        <v>42050</v>
      </c>
    </row>
    <row r="4" spans="1:9" x14ac:dyDescent="0.35">
      <c r="A4">
        <v>3</v>
      </c>
      <c r="B4">
        <v>15</v>
      </c>
      <c r="C4">
        <v>2015</v>
      </c>
      <c r="E4" s="1">
        <f t="shared" ref="E4:E13" si="0">DATE(C4,A4,B4)</f>
        <v>42078</v>
      </c>
    </row>
    <row r="5" spans="1:9" x14ac:dyDescent="0.35">
      <c r="A5">
        <v>4</v>
      </c>
      <c r="B5">
        <v>15</v>
      </c>
      <c r="C5">
        <v>2015</v>
      </c>
      <c r="E5" s="1">
        <f t="shared" si="0"/>
        <v>42109</v>
      </c>
    </row>
    <row r="6" spans="1:9" x14ac:dyDescent="0.35">
      <c r="A6">
        <v>5</v>
      </c>
      <c r="B6">
        <v>15</v>
      </c>
      <c r="C6">
        <v>2015</v>
      </c>
      <c r="E6" s="1">
        <f t="shared" si="0"/>
        <v>42139</v>
      </c>
    </row>
    <row r="7" spans="1:9" x14ac:dyDescent="0.35">
      <c r="A7">
        <v>6</v>
      </c>
      <c r="B7">
        <v>15</v>
      </c>
      <c r="C7">
        <v>2015</v>
      </c>
      <c r="E7" s="1">
        <f t="shared" si="0"/>
        <v>42170</v>
      </c>
    </row>
    <row r="8" spans="1:9" x14ac:dyDescent="0.35">
      <c r="A8">
        <v>7</v>
      </c>
      <c r="B8">
        <v>15</v>
      </c>
      <c r="C8">
        <v>2015</v>
      </c>
      <c r="E8" s="1">
        <f t="shared" si="0"/>
        <v>42200</v>
      </c>
    </row>
    <row r="9" spans="1:9" x14ac:dyDescent="0.35">
      <c r="A9">
        <v>8</v>
      </c>
      <c r="B9">
        <v>15</v>
      </c>
      <c r="C9">
        <v>2015</v>
      </c>
      <c r="E9" s="1">
        <f t="shared" si="0"/>
        <v>42231</v>
      </c>
    </row>
    <row r="10" spans="1:9" x14ac:dyDescent="0.35">
      <c r="A10">
        <v>9</v>
      </c>
      <c r="B10">
        <v>15</v>
      </c>
      <c r="C10">
        <v>2015</v>
      </c>
      <c r="E10" s="1">
        <f t="shared" si="0"/>
        <v>42262</v>
      </c>
    </row>
    <row r="11" spans="1:9" x14ac:dyDescent="0.35">
      <c r="A11">
        <v>10</v>
      </c>
      <c r="B11">
        <v>15</v>
      </c>
      <c r="C11">
        <v>2015</v>
      </c>
      <c r="E11" s="1">
        <f t="shared" si="0"/>
        <v>42292</v>
      </c>
    </row>
    <row r="12" spans="1:9" x14ac:dyDescent="0.35">
      <c r="A12">
        <v>11</v>
      </c>
      <c r="B12">
        <v>15</v>
      </c>
      <c r="C12">
        <v>2015</v>
      </c>
      <c r="E12" s="1">
        <f t="shared" si="0"/>
        <v>42323</v>
      </c>
    </row>
    <row r="13" spans="1:9" x14ac:dyDescent="0.35">
      <c r="A13">
        <v>12</v>
      </c>
      <c r="B13">
        <v>15</v>
      </c>
      <c r="C13">
        <v>2015</v>
      </c>
      <c r="E13" s="1">
        <f t="shared" si="0"/>
        <v>42353</v>
      </c>
    </row>
    <row r="16" spans="1:9" x14ac:dyDescent="0.35">
      <c r="A16" s="10" t="s">
        <v>0</v>
      </c>
      <c r="B16" s="10" t="s">
        <v>218</v>
      </c>
      <c r="C16" s="10" t="s">
        <v>219</v>
      </c>
      <c r="D16" s="10" t="s">
        <v>220</v>
      </c>
      <c r="E16" s="10" t="s">
        <v>221</v>
      </c>
      <c r="F16" s="10" t="s">
        <v>139</v>
      </c>
      <c r="G16" s="10" t="s">
        <v>222</v>
      </c>
      <c r="H16" s="10" t="s">
        <v>223</v>
      </c>
      <c r="I16" s="10" t="s">
        <v>224</v>
      </c>
    </row>
    <row r="17" spans="1:9" ht="15.5" x14ac:dyDescent="0.35">
      <c r="A17" s="1">
        <v>40219</v>
      </c>
      <c r="H17" s="24"/>
      <c r="I17" s="24"/>
    </row>
    <row r="18" spans="1:9" ht="15.5" x14ac:dyDescent="0.35">
      <c r="A18" s="1">
        <v>40594</v>
      </c>
      <c r="I18" s="24"/>
    </row>
    <row r="19" spans="1:9" ht="15.5" x14ac:dyDescent="0.35">
      <c r="A19" s="1">
        <v>41437</v>
      </c>
      <c r="I19" s="24"/>
    </row>
    <row r="20" spans="1:9" ht="15.5" x14ac:dyDescent="0.35">
      <c r="A20" s="1">
        <v>41459</v>
      </c>
      <c r="I20" s="24"/>
    </row>
    <row r="21" spans="1:9" ht="15.5" x14ac:dyDescent="0.35">
      <c r="A21" s="1">
        <v>41771</v>
      </c>
      <c r="I21" s="24"/>
    </row>
    <row r="22" spans="1:9" ht="15.5" x14ac:dyDescent="0.35">
      <c r="A22" s="23"/>
      <c r="I22" s="24"/>
    </row>
    <row r="23" spans="1:9" ht="15.5" x14ac:dyDescent="0.35">
      <c r="I23" s="24"/>
    </row>
    <row r="24" spans="1:9" ht="15.5" x14ac:dyDescent="0.35">
      <c r="I24" s="24"/>
    </row>
    <row r="25" spans="1:9" ht="15.5" x14ac:dyDescent="0.35">
      <c r="I25" s="2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33"/>
  <sheetViews>
    <sheetView workbookViewId="0">
      <selection activeCell="B33" sqref="B33"/>
    </sheetView>
  </sheetViews>
  <sheetFormatPr defaultColWidth="8.81640625" defaultRowHeight="14.5" x14ac:dyDescent="0.35"/>
  <cols>
    <col min="1" max="1" width="13.81640625" bestFit="1" customWidth="1"/>
    <col min="2" max="2" width="10.81640625" customWidth="1"/>
    <col min="3" max="3" width="12.453125" customWidth="1"/>
    <col min="4" max="4" width="17" bestFit="1" customWidth="1"/>
    <col min="5" max="5" width="12.453125" style="25" customWidth="1"/>
    <col min="6" max="6" width="19.1796875" style="14" bestFit="1" customWidth="1"/>
    <col min="8" max="8" width="14.453125" style="25" bestFit="1" customWidth="1"/>
    <col min="11" max="11" width="22.453125" bestFit="1" customWidth="1"/>
  </cols>
  <sheetData>
    <row r="1" spans="1:11" x14ac:dyDescent="0.35">
      <c r="A1" s="10" t="s">
        <v>225</v>
      </c>
      <c r="D1" s="10" t="s">
        <v>226</v>
      </c>
      <c r="E1" s="26" t="s">
        <v>227</v>
      </c>
      <c r="F1" s="27" t="s">
        <v>228</v>
      </c>
      <c r="G1" s="10"/>
      <c r="H1" s="26" t="s">
        <v>229</v>
      </c>
      <c r="I1" s="10"/>
      <c r="J1" s="10"/>
      <c r="K1" s="10" t="s">
        <v>230</v>
      </c>
    </row>
    <row r="2" spans="1:11" x14ac:dyDescent="0.35">
      <c r="A2" s="10"/>
    </row>
    <row r="3" spans="1:11" x14ac:dyDescent="0.35">
      <c r="A3" s="10" t="s">
        <v>184</v>
      </c>
      <c r="D3">
        <v>1000</v>
      </c>
      <c r="E3" s="25">
        <f>C3*D3</f>
        <v>0</v>
      </c>
      <c r="F3" s="14" t="e">
        <f>E3/H3</f>
        <v>#DIV/0!</v>
      </c>
      <c r="H3" s="25">
        <f>SUM(E:E)</f>
        <v>0</v>
      </c>
    </row>
    <row r="4" spans="1:11" x14ac:dyDescent="0.35">
      <c r="A4" s="10"/>
    </row>
    <row r="5" spans="1:11" x14ac:dyDescent="0.35">
      <c r="A5" s="10"/>
    </row>
    <row r="6" spans="1:11" x14ac:dyDescent="0.35">
      <c r="A6" s="10"/>
    </row>
    <row r="7" spans="1:11" x14ac:dyDescent="0.35">
      <c r="A7" s="10"/>
    </row>
    <row r="8" spans="1:11" x14ac:dyDescent="0.35">
      <c r="A8" s="10"/>
    </row>
    <row r="9" spans="1:11" x14ac:dyDescent="0.35">
      <c r="A9" s="10"/>
    </row>
    <row r="10" spans="1:11" x14ac:dyDescent="0.35">
      <c r="A10" s="10" t="s">
        <v>171</v>
      </c>
      <c r="D10">
        <v>500</v>
      </c>
      <c r="E10" s="25">
        <f>C10*D10</f>
        <v>0</v>
      </c>
      <c r="F10" s="14" t="e">
        <f>E10/H3</f>
        <v>#DIV/0!</v>
      </c>
    </row>
    <row r="11" spans="1:11" x14ac:dyDescent="0.35">
      <c r="A11" s="10"/>
    </row>
    <row r="12" spans="1:11" x14ac:dyDescent="0.35">
      <c r="A12" s="10"/>
    </row>
    <row r="13" spans="1:11" x14ac:dyDescent="0.35">
      <c r="A13" s="10"/>
    </row>
    <row r="14" spans="1:11" x14ac:dyDescent="0.35">
      <c r="A14" s="10"/>
    </row>
    <row r="15" spans="1:11" x14ac:dyDescent="0.35">
      <c r="A15" s="10"/>
    </row>
    <row r="16" spans="1:11" x14ac:dyDescent="0.35">
      <c r="A16" s="10"/>
    </row>
    <row r="17" spans="1:6" x14ac:dyDescent="0.35">
      <c r="A17" s="10" t="s">
        <v>160</v>
      </c>
      <c r="D17">
        <v>1200</v>
      </c>
      <c r="E17" s="25">
        <f>C17*D17</f>
        <v>0</v>
      </c>
      <c r="F17" s="14" t="e">
        <f>E17/H3</f>
        <v>#DIV/0!</v>
      </c>
    </row>
    <row r="29" spans="1:6" x14ac:dyDescent="0.35">
      <c r="A29" t="s">
        <v>231</v>
      </c>
    </row>
    <row r="30" spans="1:6" x14ac:dyDescent="0.35">
      <c r="A30" t="s">
        <v>232</v>
      </c>
    </row>
    <row r="31" spans="1:6" x14ac:dyDescent="0.35">
      <c r="A31" t="s">
        <v>233</v>
      </c>
    </row>
    <row r="32" spans="1:6" x14ac:dyDescent="0.35">
      <c r="A32" t="s">
        <v>234</v>
      </c>
    </row>
    <row r="33" spans="1:1" x14ac:dyDescent="0.35">
      <c r="A33" t="s">
        <v>235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G28"/>
  <sheetViews>
    <sheetView workbookViewId="0">
      <selection activeCell="J25" sqref="J25"/>
    </sheetView>
  </sheetViews>
  <sheetFormatPr defaultColWidth="8.81640625" defaultRowHeight="14.5" x14ac:dyDescent="0.35"/>
  <cols>
    <col min="2" max="2" width="17.453125" bestFit="1" customWidth="1"/>
    <col min="3" max="3" width="17" bestFit="1" customWidth="1"/>
    <col min="4" max="4" width="10.453125" bestFit="1" customWidth="1"/>
    <col min="5" max="5" width="10" customWidth="1"/>
    <col min="6" max="6" width="11.1796875" bestFit="1" customWidth="1"/>
    <col min="7" max="7" width="25.26953125" bestFit="1" customWidth="1"/>
  </cols>
  <sheetData>
    <row r="1" spans="2:7" x14ac:dyDescent="0.35">
      <c r="B1" s="19" t="s">
        <v>155</v>
      </c>
      <c r="C1" s="19" t="s">
        <v>156</v>
      </c>
      <c r="D1" s="19" t="s">
        <v>41</v>
      </c>
      <c r="E1" s="19" t="s">
        <v>42</v>
      </c>
      <c r="F1" s="20" t="s">
        <v>157</v>
      </c>
      <c r="G1" s="19" t="s">
        <v>158</v>
      </c>
    </row>
    <row r="2" spans="2:7" x14ac:dyDescent="0.35">
      <c r="B2" s="21" t="s">
        <v>159</v>
      </c>
      <c r="C2" s="21" t="s">
        <v>160</v>
      </c>
      <c r="D2" s="21" t="s">
        <v>45</v>
      </c>
      <c r="E2" s="21" t="s">
        <v>161</v>
      </c>
      <c r="F2" s="22">
        <v>2145</v>
      </c>
      <c r="G2" s="41">
        <v>0.05</v>
      </c>
    </row>
    <row r="3" spans="2:7" x14ac:dyDescent="0.35">
      <c r="B3" s="21" t="s">
        <v>162</v>
      </c>
      <c r="C3" s="21" t="s">
        <v>163</v>
      </c>
      <c r="D3" s="21" t="s">
        <v>43</v>
      </c>
      <c r="E3" s="21" t="s">
        <v>164</v>
      </c>
      <c r="F3" s="22">
        <v>1554</v>
      </c>
      <c r="G3" s="41">
        <v>0.03</v>
      </c>
    </row>
    <row r="4" spans="2:7" x14ac:dyDescent="0.35">
      <c r="B4" s="21" t="s">
        <v>165</v>
      </c>
      <c r="C4" s="21" t="s">
        <v>166</v>
      </c>
      <c r="D4" s="21" t="s">
        <v>44</v>
      </c>
      <c r="E4" s="21" t="s">
        <v>167</v>
      </c>
      <c r="F4" s="22">
        <v>2689</v>
      </c>
      <c r="G4" s="41">
        <v>-0.06</v>
      </c>
    </row>
    <row r="5" spans="2:7" x14ac:dyDescent="0.35">
      <c r="B5" s="21" t="s">
        <v>168</v>
      </c>
      <c r="C5" s="21" t="s">
        <v>169</v>
      </c>
      <c r="D5" s="21" t="s">
        <v>43</v>
      </c>
      <c r="E5" s="21" t="s">
        <v>164</v>
      </c>
      <c r="F5" s="22">
        <v>269</v>
      </c>
      <c r="G5" s="41">
        <v>0.09</v>
      </c>
    </row>
    <row r="6" spans="2:7" x14ac:dyDescent="0.35">
      <c r="B6" s="21" t="s">
        <v>170</v>
      </c>
      <c r="C6" s="21" t="s">
        <v>171</v>
      </c>
      <c r="D6" s="21" t="s">
        <v>48</v>
      </c>
      <c r="E6" s="21" t="s">
        <v>172</v>
      </c>
      <c r="F6" s="22">
        <v>297</v>
      </c>
      <c r="G6" s="41">
        <v>0.05</v>
      </c>
    </row>
    <row r="7" spans="2:7" x14ac:dyDescent="0.35">
      <c r="B7" s="21" t="s">
        <v>173</v>
      </c>
      <c r="C7" s="21" t="s">
        <v>174</v>
      </c>
      <c r="D7" s="21" t="s">
        <v>45</v>
      </c>
      <c r="E7" s="21" t="s">
        <v>175</v>
      </c>
      <c r="F7" s="22">
        <v>1475</v>
      </c>
      <c r="G7" s="41">
        <v>0.1</v>
      </c>
    </row>
    <row r="8" spans="2:7" x14ac:dyDescent="0.35">
      <c r="B8" s="21" t="s">
        <v>176</v>
      </c>
      <c r="C8" s="21" t="s">
        <v>177</v>
      </c>
      <c r="D8" s="21" t="s">
        <v>48</v>
      </c>
      <c r="E8" s="21" t="s">
        <v>172</v>
      </c>
      <c r="F8" s="22">
        <v>1359</v>
      </c>
      <c r="G8" s="41">
        <v>0.08</v>
      </c>
    </row>
    <row r="9" spans="2:7" x14ac:dyDescent="0.35">
      <c r="B9" s="21" t="s">
        <v>178</v>
      </c>
      <c r="C9" s="21" t="s">
        <v>179</v>
      </c>
      <c r="D9" s="21" t="s">
        <v>48</v>
      </c>
      <c r="E9" s="21" t="s">
        <v>172</v>
      </c>
      <c r="F9" s="22">
        <v>2358</v>
      </c>
      <c r="G9" s="41">
        <v>-0.05</v>
      </c>
    </row>
    <row r="10" spans="2:7" x14ac:dyDescent="0.35">
      <c r="B10" s="21" t="s">
        <v>180</v>
      </c>
      <c r="C10" s="21" t="s">
        <v>181</v>
      </c>
      <c r="D10" s="21" t="s">
        <v>44</v>
      </c>
      <c r="E10" s="21" t="s">
        <v>182</v>
      </c>
      <c r="F10" s="22">
        <v>1128</v>
      </c>
      <c r="G10" s="41">
        <v>0.06</v>
      </c>
    </row>
    <row r="11" spans="2:7" x14ac:dyDescent="0.35">
      <c r="B11" s="21" t="s">
        <v>183</v>
      </c>
      <c r="C11" s="21" t="s">
        <v>184</v>
      </c>
      <c r="D11" s="21" t="s">
        <v>48</v>
      </c>
      <c r="E11" s="21" t="s">
        <v>172</v>
      </c>
      <c r="F11" s="22">
        <v>415</v>
      </c>
      <c r="G11" s="41">
        <v>-0.03</v>
      </c>
    </row>
    <row r="12" spans="2:7" x14ac:dyDescent="0.35">
      <c r="B12" s="21" t="s">
        <v>185</v>
      </c>
      <c r="C12" s="21" t="s">
        <v>186</v>
      </c>
      <c r="D12" s="21" t="s">
        <v>45</v>
      </c>
      <c r="E12" s="21" t="s">
        <v>187</v>
      </c>
      <c r="F12" s="22">
        <v>2147</v>
      </c>
      <c r="G12" s="41">
        <v>0.01</v>
      </c>
    </row>
    <row r="13" spans="2:7" x14ac:dyDescent="0.35">
      <c r="B13" s="21" t="s">
        <v>188</v>
      </c>
      <c r="C13" s="21" t="s">
        <v>189</v>
      </c>
      <c r="D13" s="21" t="s">
        <v>45</v>
      </c>
      <c r="E13" s="21" t="s">
        <v>161</v>
      </c>
      <c r="F13" s="22">
        <v>5621</v>
      </c>
      <c r="G13" s="41">
        <v>0</v>
      </c>
    </row>
    <row r="14" spans="2:7" x14ac:dyDescent="0.35">
      <c r="B14" s="21" t="s">
        <v>190</v>
      </c>
      <c r="C14" s="21" t="s">
        <v>191</v>
      </c>
      <c r="D14" s="21" t="s">
        <v>43</v>
      </c>
      <c r="E14" s="21" t="s">
        <v>164</v>
      </c>
      <c r="F14" s="22">
        <v>1451</v>
      </c>
      <c r="G14" s="41">
        <v>0.02</v>
      </c>
    </row>
    <row r="15" spans="2:7" x14ac:dyDescent="0.35">
      <c r="B15" s="21" t="s">
        <v>192</v>
      </c>
      <c r="C15" s="21" t="s">
        <v>193</v>
      </c>
      <c r="D15" s="21" t="s">
        <v>48</v>
      </c>
      <c r="E15" s="21" t="s">
        <v>172</v>
      </c>
      <c r="F15" s="22">
        <v>4583</v>
      </c>
      <c r="G15" s="41">
        <v>-0.04</v>
      </c>
    </row>
    <row r="16" spans="2:7" x14ac:dyDescent="0.35">
      <c r="B16" s="21" t="s">
        <v>194</v>
      </c>
      <c r="C16" s="21" t="s">
        <v>195</v>
      </c>
      <c r="D16" s="21" t="s">
        <v>43</v>
      </c>
      <c r="E16" s="21" t="s">
        <v>164</v>
      </c>
      <c r="F16" s="22">
        <v>4784</v>
      </c>
      <c r="G16" s="41">
        <v>7.0000000000000007E-2</v>
      </c>
    </row>
    <row r="17" spans="2:7" x14ac:dyDescent="0.35">
      <c r="B17" s="21" t="s">
        <v>196</v>
      </c>
      <c r="C17" s="21" t="s">
        <v>197</v>
      </c>
      <c r="D17" s="21" t="s">
        <v>43</v>
      </c>
      <c r="E17" s="21" t="s">
        <v>164</v>
      </c>
      <c r="F17" s="22">
        <v>6584</v>
      </c>
      <c r="G17" s="41">
        <v>-0.03</v>
      </c>
    </row>
    <row r="18" spans="2:7" x14ac:dyDescent="0.35">
      <c r="B18" s="21" t="s">
        <v>198</v>
      </c>
      <c r="C18" s="21" t="s">
        <v>199</v>
      </c>
      <c r="D18" s="21" t="s">
        <v>48</v>
      </c>
      <c r="E18" s="21" t="s">
        <v>172</v>
      </c>
      <c r="F18" s="22">
        <v>2332</v>
      </c>
      <c r="G18" s="41">
        <v>0.05</v>
      </c>
    </row>
    <row r="19" spans="2:7" x14ac:dyDescent="0.35">
      <c r="B19" s="21" t="s">
        <v>200</v>
      </c>
      <c r="C19" s="21" t="s">
        <v>201</v>
      </c>
      <c r="D19" s="21" t="s">
        <v>43</v>
      </c>
      <c r="E19" s="21" t="s">
        <v>164</v>
      </c>
      <c r="F19" s="22">
        <v>265</v>
      </c>
      <c r="G19" s="41">
        <v>0.08</v>
      </c>
    </row>
    <row r="20" spans="2:7" x14ac:dyDescent="0.35">
      <c r="B20" s="21" t="s">
        <v>202</v>
      </c>
      <c r="C20" s="21" t="s">
        <v>4</v>
      </c>
      <c r="D20" s="21" t="s">
        <v>43</v>
      </c>
      <c r="E20" s="21" t="s">
        <v>164</v>
      </c>
      <c r="F20" s="22">
        <v>5713</v>
      </c>
      <c r="G20" s="41">
        <v>0.04</v>
      </c>
    </row>
    <row r="21" spans="2:7" x14ac:dyDescent="0.35">
      <c r="B21" s="21" t="s">
        <v>203</v>
      </c>
      <c r="C21" s="21" t="s">
        <v>114</v>
      </c>
      <c r="D21" s="21" t="s">
        <v>44</v>
      </c>
      <c r="E21" s="21" t="s">
        <v>204</v>
      </c>
      <c r="F21" s="22">
        <v>4127</v>
      </c>
      <c r="G21" s="41">
        <v>0.12</v>
      </c>
    </row>
    <row r="22" spans="2:7" x14ac:dyDescent="0.35">
      <c r="B22" s="21" t="s">
        <v>205</v>
      </c>
      <c r="C22" s="21" t="s">
        <v>206</v>
      </c>
      <c r="D22" s="21" t="s">
        <v>45</v>
      </c>
      <c r="E22" s="21" t="s">
        <v>161</v>
      </c>
      <c r="F22" s="22">
        <v>369</v>
      </c>
      <c r="G22" s="41">
        <v>-0.03</v>
      </c>
    </row>
    <row r="23" spans="2:7" x14ac:dyDescent="0.35">
      <c r="B23" s="21" t="s">
        <v>178</v>
      </c>
      <c r="C23" s="21" t="s">
        <v>179</v>
      </c>
      <c r="D23" s="21" t="s">
        <v>48</v>
      </c>
      <c r="E23" s="21" t="s">
        <v>172</v>
      </c>
      <c r="F23" s="22">
        <v>5895</v>
      </c>
      <c r="G23" s="41">
        <v>-0.05</v>
      </c>
    </row>
    <row r="24" spans="2:7" x14ac:dyDescent="0.35">
      <c r="B24" s="21" t="s">
        <v>207</v>
      </c>
      <c r="C24" s="21" t="s">
        <v>208</v>
      </c>
      <c r="D24" s="21" t="s">
        <v>48</v>
      </c>
      <c r="E24" s="21" t="s">
        <v>172</v>
      </c>
      <c r="F24" s="22">
        <v>2358</v>
      </c>
      <c r="G24" s="41">
        <v>-0.04</v>
      </c>
    </row>
    <row r="25" spans="2:7" x14ac:dyDescent="0.35">
      <c r="B25" s="21" t="s">
        <v>209</v>
      </c>
      <c r="C25" s="21" t="s">
        <v>210</v>
      </c>
      <c r="D25" s="21" t="s">
        <v>43</v>
      </c>
      <c r="E25" s="21" t="s">
        <v>164</v>
      </c>
      <c r="F25" s="22">
        <v>546</v>
      </c>
      <c r="G25" s="41">
        <v>0.14000000000000001</v>
      </c>
    </row>
    <row r="26" spans="2:7" x14ac:dyDescent="0.35">
      <c r="B26" s="21" t="s">
        <v>211</v>
      </c>
      <c r="C26" s="21" t="s">
        <v>212</v>
      </c>
      <c r="D26" s="21" t="s">
        <v>45</v>
      </c>
      <c r="E26" s="21" t="s">
        <v>161</v>
      </c>
      <c r="F26" s="22">
        <v>951</v>
      </c>
      <c r="G26" s="41">
        <v>0.02</v>
      </c>
    </row>
    <row r="27" spans="2:7" x14ac:dyDescent="0.35">
      <c r="B27" s="21" t="s">
        <v>213</v>
      </c>
      <c r="C27" s="21" t="s">
        <v>214</v>
      </c>
      <c r="D27" s="21" t="s">
        <v>43</v>
      </c>
      <c r="E27" s="21" t="s">
        <v>164</v>
      </c>
      <c r="F27" s="22">
        <v>7569</v>
      </c>
      <c r="G27" s="41">
        <v>0.01</v>
      </c>
    </row>
    <row r="28" spans="2:7" x14ac:dyDescent="0.35">
      <c r="B28" s="21" t="s">
        <v>32</v>
      </c>
      <c r="C28" s="21" t="s">
        <v>215</v>
      </c>
      <c r="D28" s="21" t="s">
        <v>43</v>
      </c>
      <c r="E28" s="21" t="s">
        <v>164</v>
      </c>
      <c r="F28" s="22">
        <v>855</v>
      </c>
      <c r="G28" s="41">
        <v>0.02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56F1-99EA-4985-A214-EFB9A2F10909}">
  <dimension ref="A1:C16"/>
  <sheetViews>
    <sheetView tabSelected="1" workbookViewId="0">
      <selection activeCell="C16" sqref="C16"/>
    </sheetView>
  </sheetViews>
  <sheetFormatPr defaultRowHeight="14.5" x14ac:dyDescent="0.35"/>
  <cols>
    <col min="1" max="1" width="9.453125" bestFit="1" customWidth="1"/>
  </cols>
  <sheetData>
    <row r="1" spans="1:3" x14ac:dyDescent="0.35">
      <c r="A1" t="s">
        <v>184</v>
      </c>
    </row>
    <row r="3" spans="1:3" x14ac:dyDescent="0.35">
      <c r="A3" t="s">
        <v>264</v>
      </c>
      <c r="B3" t="s">
        <v>265</v>
      </c>
      <c r="C3" t="s">
        <v>266</v>
      </c>
    </row>
    <row r="4" spans="1:3" x14ac:dyDescent="0.35">
      <c r="A4" s="76">
        <v>44216</v>
      </c>
      <c r="B4">
        <v>150.19999999999999</v>
      </c>
      <c r="C4">
        <v>27.5</v>
      </c>
    </row>
    <row r="5" spans="1:3" x14ac:dyDescent="0.35">
      <c r="A5" s="76">
        <v>44247</v>
      </c>
      <c r="B5">
        <v>90.5</v>
      </c>
      <c r="C5">
        <v>20.2</v>
      </c>
    </row>
    <row r="6" spans="1:3" x14ac:dyDescent="0.35">
      <c r="A6" s="76">
        <v>44275</v>
      </c>
      <c r="B6">
        <v>148.4</v>
      </c>
      <c r="C6">
        <v>24.8</v>
      </c>
    </row>
    <row r="7" spans="1:3" x14ac:dyDescent="0.35">
      <c r="A7" s="76">
        <v>44306</v>
      </c>
      <c r="B7">
        <v>150</v>
      </c>
      <c r="C7">
        <v>27.8</v>
      </c>
    </row>
    <row r="8" spans="1:3" x14ac:dyDescent="0.35">
      <c r="A8" s="76">
        <v>44336</v>
      </c>
      <c r="B8">
        <v>160.19999999999999</v>
      </c>
      <c r="C8">
        <v>27.9</v>
      </c>
    </row>
    <row r="9" spans="1:3" x14ac:dyDescent="0.35">
      <c r="A9" s="76">
        <v>44367</v>
      </c>
      <c r="B9">
        <v>143.19999999999999</v>
      </c>
      <c r="C9">
        <v>25.9</v>
      </c>
    </row>
    <row r="10" spans="1:3" x14ac:dyDescent="0.35">
      <c r="A10" s="76">
        <v>44397</v>
      </c>
      <c r="B10">
        <v>174.3</v>
      </c>
      <c r="C10">
        <v>26.1</v>
      </c>
    </row>
    <row r="11" spans="1:3" x14ac:dyDescent="0.35">
      <c r="A11" s="76">
        <v>44428</v>
      </c>
      <c r="B11">
        <v>192.5</v>
      </c>
      <c r="C11">
        <v>32</v>
      </c>
    </row>
    <row r="12" spans="1:3" x14ac:dyDescent="0.35">
      <c r="A12" s="76">
        <v>44459</v>
      </c>
      <c r="B12">
        <v>184.6</v>
      </c>
      <c r="C12">
        <v>41.2</v>
      </c>
    </row>
    <row r="13" spans="1:3" x14ac:dyDescent="0.35">
      <c r="A13" s="76">
        <v>44489</v>
      </c>
      <c r="B13">
        <v>124.9</v>
      </c>
      <c r="C13">
        <v>28.7</v>
      </c>
    </row>
    <row r="14" spans="1:3" x14ac:dyDescent="0.35">
      <c r="A14" s="76">
        <v>44520</v>
      </c>
      <c r="B14">
        <v>166.6</v>
      </c>
      <c r="C14">
        <v>32.5</v>
      </c>
    </row>
    <row r="15" spans="1:3" x14ac:dyDescent="0.35">
      <c r="A15" s="76">
        <v>44550</v>
      </c>
      <c r="B15">
        <v>154.9</v>
      </c>
      <c r="C15">
        <v>31.9</v>
      </c>
    </row>
    <row r="16" spans="1:3" x14ac:dyDescent="0.35">
      <c r="A16" s="76">
        <v>44581</v>
      </c>
      <c r="B16">
        <v>140.19999999999999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M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2" sqref="I22"/>
    </sheetView>
  </sheetViews>
  <sheetFormatPr defaultColWidth="8.81640625" defaultRowHeight="14.5" x14ac:dyDescent="0.35"/>
  <cols>
    <col min="1" max="1" width="25" bestFit="1" customWidth="1"/>
    <col min="10" max="10" width="10.81640625" bestFit="1" customWidth="1"/>
    <col min="12" max="12" width="10.453125" bestFit="1" customWidth="1"/>
    <col min="13" max="13" width="10.1796875" bestFit="1" customWidth="1"/>
  </cols>
  <sheetData>
    <row r="1" spans="1:13" ht="21" x14ac:dyDescent="0.5">
      <c r="A1" s="37" t="s">
        <v>236</v>
      </c>
    </row>
    <row r="4" spans="1:13" x14ac:dyDescent="0.35">
      <c r="A4" t="s">
        <v>237</v>
      </c>
      <c r="B4" t="s">
        <v>19</v>
      </c>
      <c r="C4" t="s">
        <v>20</v>
      </c>
      <c r="D4" t="s">
        <v>21</v>
      </c>
      <c r="E4" t="s">
        <v>238</v>
      </c>
      <c r="F4" t="s">
        <v>239</v>
      </c>
      <c r="G4" t="s">
        <v>240</v>
      </c>
      <c r="H4" t="s">
        <v>241</v>
      </c>
      <c r="I4" t="s">
        <v>242</v>
      </c>
      <c r="J4" t="s">
        <v>243</v>
      </c>
      <c r="K4" t="s">
        <v>244</v>
      </c>
      <c r="L4" t="s">
        <v>245</v>
      </c>
      <c r="M4" t="s">
        <v>246</v>
      </c>
    </row>
    <row r="5" spans="1:13" ht="15" thickBot="1" x14ac:dyDescent="0.4"/>
    <row r="6" spans="1:13" x14ac:dyDescent="0.35">
      <c r="A6" t="s">
        <v>247</v>
      </c>
      <c r="B6" s="9">
        <v>50</v>
      </c>
      <c r="C6" s="9">
        <v>90</v>
      </c>
      <c r="D6" s="38"/>
      <c r="E6" s="9">
        <v>23</v>
      </c>
      <c r="F6" s="38"/>
    </row>
    <row r="7" spans="1:13" x14ac:dyDescent="0.35">
      <c r="A7" t="s">
        <v>248</v>
      </c>
      <c r="B7" s="9">
        <v>1100</v>
      </c>
      <c r="C7" s="9">
        <v>1100</v>
      </c>
      <c r="D7" s="39"/>
      <c r="E7" s="9">
        <v>1100</v>
      </c>
      <c r="F7" s="39"/>
    </row>
    <row r="8" spans="1:13" x14ac:dyDescent="0.35">
      <c r="A8" t="s">
        <v>249</v>
      </c>
      <c r="B8" s="9">
        <v>60</v>
      </c>
      <c r="C8" s="9">
        <v>45</v>
      </c>
      <c r="D8" s="39"/>
      <c r="E8" s="9">
        <v>74</v>
      </c>
      <c r="F8" s="39"/>
    </row>
    <row r="9" spans="1:13" x14ac:dyDescent="0.35">
      <c r="A9" t="s">
        <v>250</v>
      </c>
      <c r="B9" s="9">
        <v>451</v>
      </c>
      <c r="C9" s="9">
        <v>562</v>
      </c>
      <c r="D9" s="39"/>
      <c r="E9" s="9">
        <v>21</v>
      </c>
      <c r="F9" s="39"/>
    </row>
    <row r="10" spans="1:13" x14ac:dyDescent="0.35">
      <c r="A10" t="s">
        <v>251</v>
      </c>
      <c r="B10" s="9">
        <v>454</v>
      </c>
      <c r="C10" s="9">
        <v>74</v>
      </c>
      <c r="D10" s="39"/>
      <c r="E10" s="9">
        <v>15</v>
      </c>
      <c r="F10" s="39"/>
    </row>
    <row r="11" spans="1:13" ht="15" thickBot="1" x14ac:dyDescent="0.4">
      <c r="A11" t="s">
        <v>252</v>
      </c>
      <c r="B11" s="9">
        <v>11</v>
      </c>
      <c r="C11" s="9">
        <v>74</v>
      </c>
      <c r="D11" s="40"/>
      <c r="E11" s="9">
        <v>454</v>
      </c>
      <c r="F11" s="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L10"/>
  <sheetViews>
    <sheetView workbookViewId="0">
      <selection activeCell="F17" sqref="F17"/>
    </sheetView>
  </sheetViews>
  <sheetFormatPr defaultRowHeight="14.5" x14ac:dyDescent="0.35"/>
  <cols>
    <col min="3" max="3" width="14" bestFit="1" customWidth="1"/>
    <col min="5" max="5" width="12" bestFit="1" customWidth="1"/>
    <col min="6" max="10" width="10.54296875" bestFit="1" customWidth="1"/>
    <col min="11" max="11" width="10.54296875" customWidth="1"/>
    <col min="12" max="12" width="13.81640625" bestFit="1" customWidth="1"/>
  </cols>
  <sheetData>
    <row r="2" spans="3:12" ht="18.5" x14ac:dyDescent="0.45">
      <c r="C2" s="51" t="s">
        <v>237</v>
      </c>
    </row>
    <row r="4" spans="3:12" ht="15" thickBot="1" x14ac:dyDescent="0.4"/>
    <row r="5" spans="3:12" x14ac:dyDescent="0.35">
      <c r="C5" s="52" t="s">
        <v>253</v>
      </c>
      <c r="D5" s="53"/>
      <c r="E5" s="54" t="s">
        <v>254</v>
      </c>
      <c r="F5" s="54" t="s">
        <v>255</v>
      </c>
      <c r="G5" s="54" t="s">
        <v>256</v>
      </c>
      <c r="H5" s="54" t="s">
        <v>257</v>
      </c>
      <c r="I5" s="54" t="s">
        <v>239</v>
      </c>
      <c r="J5" s="54" t="s">
        <v>258</v>
      </c>
      <c r="K5" s="54" t="s">
        <v>259</v>
      </c>
      <c r="L5" s="55" t="s">
        <v>260</v>
      </c>
    </row>
    <row r="6" spans="3:12" x14ac:dyDescent="0.35">
      <c r="C6" s="56" t="s">
        <v>261</v>
      </c>
      <c r="D6" s="17"/>
      <c r="E6" s="18">
        <v>200</v>
      </c>
      <c r="F6" s="18">
        <v>230</v>
      </c>
      <c r="G6" s="18">
        <v>180</v>
      </c>
      <c r="H6" s="18">
        <v>150</v>
      </c>
      <c r="I6" s="18">
        <v>200</v>
      </c>
      <c r="J6" s="18">
        <v>150</v>
      </c>
      <c r="K6" s="18">
        <v>120</v>
      </c>
      <c r="L6" s="57">
        <f>SUM(E6:K6)</f>
        <v>1230</v>
      </c>
    </row>
    <row r="7" spans="3:12" x14ac:dyDescent="0.35">
      <c r="C7" s="56" t="s">
        <v>248</v>
      </c>
      <c r="D7" s="17"/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57">
        <f>SUM(E7:K7)</f>
        <v>7000</v>
      </c>
    </row>
    <row r="8" spans="3:12" x14ac:dyDescent="0.35">
      <c r="C8" s="56" t="s">
        <v>262</v>
      </c>
      <c r="D8" s="17"/>
      <c r="E8" s="18">
        <v>5000</v>
      </c>
      <c r="F8" s="18">
        <v>150</v>
      </c>
      <c r="G8" s="18">
        <v>170</v>
      </c>
      <c r="H8" s="18">
        <v>200</v>
      </c>
      <c r="I8" s="18">
        <v>100</v>
      </c>
      <c r="J8" s="18">
        <v>280</v>
      </c>
      <c r="K8" s="18">
        <v>170</v>
      </c>
      <c r="L8" s="57">
        <f>SUM(E8:K8)</f>
        <v>6070</v>
      </c>
    </row>
    <row r="9" spans="3:12" x14ac:dyDescent="0.35">
      <c r="C9" s="56"/>
      <c r="D9" s="17"/>
      <c r="E9" s="18"/>
      <c r="F9" s="18"/>
      <c r="G9" s="18"/>
      <c r="H9" s="18"/>
      <c r="I9" s="18"/>
      <c r="J9" s="18"/>
      <c r="K9" s="18"/>
      <c r="L9" s="57"/>
    </row>
    <row r="10" spans="3:12" ht="15" thickBot="1" x14ac:dyDescent="0.4">
      <c r="C10" s="58" t="s">
        <v>263</v>
      </c>
      <c r="D10" s="59"/>
      <c r="E10" s="60">
        <f>SUM(E6:E9)</f>
        <v>6200</v>
      </c>
      <c r="F10" s="60">
        <f t="shared" ref="F10:K10" si="0">SUM(F6:F9)</f>
        <v>1380</v>
      </c>
      <c r="G10" s="60">
        <f t="shared" si="0"/>
        <v>1350</v>
      </c>
      <c r="H10" s="60">
        <f t="shared" si="0"/>
        <v>1350</v>
      </c>
      <c r="I10" s="60">
        <f t="shared" si="0"/>
        <v>1300</v>
      </c>
      <c r="J10" s="60">
        <f t="shared" si="0"/>
        <v>1430</v>
      </c>
      <c r="K10" s="60">
        <f t="shared" si="0"/>
        <v>1290</v>
      </c>
      <c r="L10" s="61">
        <f>SUM(E10:K10)</f>
        <v>14300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86B2-6962-4D97-B0C6-E47E27748FA7}">
  <dimension ref="A1:G33"/>
  <sheetViews>
    <sheetView workbookViewId="0"/>
  </sheetViews>
  <sheetFormatPr defaultRowHeight="14.5" x14ac:dyDescent="0.35"/>
  <cols>
    <col min="1" max="1" width="11.54296875" bestFit="1" customWidth="1"/>
    <col min="3" max="4" width="11.1796875" bestFit="1" customWidth="1"/>
    <col min="5" max="5" width="23.81640625" customWidth="1"/>
    <col min="6" max="6" width="12.7265625" bestFit="1" customWidth="1"/>
  </cols>
  <sheetData>
    <row r="1" spans="1:5" x14ac:dyDescent="0.35">
      <c r="A1" s="75" t="s">
        <v>9</v>
      </c>
      <c r="B1" s="75"/>
      <c r="C1" s="75"/>
      <c r="E1" t="s">
        <v>10</v>
      </c>
    </row>
    <row r="2" spans="1:5" x14ac:dyDescent="0.35">
      <c r="A2" t="s">
        <v>11</v>
      </c>
      <c r="B2">
        <v>15</v>
      </c>
      <c r="C2" t="s">
        <v>12</v>
      </c>
    </row>
    <row r="3" spans="1:5" x14ac:dyDescent="0.35">
      <c r="A3" t="s">
        <v>13</v>
      </c>
      <c r="B3">
        <v>24</v>
      </c>
      <c r="C3" t="s">
        <v>12</v>
      </c>
    </row>
    <row r="4" spans="1:5" x14ac:dyDescent="0.35">
      <c r="A4" t="s">
        <v>14</v>
      </c>
      <c r="B4">
        <v>30</v>
      </c>
      <c r="C4" t="s">
        <v>15</v>
      </c>
    </row>
    <row r="5" spans="1:5" x14ac:dyDescent="0.35">
      <c r="A5" t="s">
        <v>16</v>
      </c>
      <c r="B5">
        <v>5</v>
      </c>
      <c r="C5" t="s">
        <v>15</v>
      </c>
    </row>
    <row r="8" spans="1:5" x14ac:dyDescent="0.35">
      <c r="A8" s="75" t="s">
        <v>17</v>
      </c>
      <c r="B8" s="75"/>
      <c r="C8" s="75"/>
    </row>
    <row r="9" spans="1:5" x14ac:dyDescent="0.35">
      <c r="A9" t="s">
        <v>11</v>
      </c>
      <c r="B9">
        <v>1.5</v>
      </c>
      <c r="C9" t="s">
        <v>12</v>
      </c>
    </row>
    <row r="10" spans="1:5" x14ac:dyDescent="0.35">
      <c r="A10" t="s">
        <v>13</v>
      </c>
      <c r="B10">
        <v>2.5</v>
      </c>
      <c r="C10" t="s">
        <v>12</v>
      </c>
    </row>
    <row r="11" spans="1:5" x14ac:dyDescent="0.35">
      <c r="A11" t="s">
        <v>14</v>
      </c>
      <c r="B11">
        <v>1.5</v>
      </c>
      <c r="C11" t="s">
        <v>15</v>
      </c>
    </row>
    <row r="12" spans="1:5" x14ac:dyDescent="0.35">
      <c r="A12" t="s">
        <v>16</v>
      </c>
      <c r="B12">
        <v>0.25</v>
      </c>
      <c r="C12" t="s">
        <v>15</v>
      </c>
    </row>
    <row r="15" spans="1:5" x14ac:dyDescent="0.35">
      <c r="A15" s="75" t="s">
        <v>18</v>
      </c>
      <c r="B15" s="75"/>
      <c r="C15" s="75"/>
    </row>
    <row r="16" spans="1:5" x14ac:dyDescent="0.35">
      <c r="A16" t="s">
        <v>11</v>
      </c>
      <c r="C16" t="s">
        <v>12</v>
      </c>
    </row>
    <row r="17" spans="1:7" x14ac:dyDescent="0.35">
      <c r="A17" t="s">
        <v>13</v>
      </c>
      <c r="C17" t="s">
        <v>12</v>
      </c>
    </row>
    <row r="18" spans="1:7" x14ac:dyDescent="0.35">
      <c r="A18" t="s">
        <v>14</v>
      </c>
      <c r="C18" t="s">
        <v>15</v>
      </c>
    </row>
    <row r="19" spans="1:7" x14ac:dyDescent="0.35">
      <c r="A19" t="s">
        <v>16</v>
      </c>
      <c r="C19" t="s">
        <v>15</v>
      </c>
    </row>
    <row r="24" spans="1:7" x14ac:dyDescent="0.35">
      <c r="C24" s="74" t="s">
        <v>19</v>
      </c>
      <c r="D24" s="74" t="s">
        <v>20</v>
      </c>
      <c r="E24" s="74" t="s">
        <v>21</v>
      </c>
      <c r="F24" s="74" t="s">
        <v>22</v>
      </c>
      <c r="G24" s="74"/>
    </row>
    <row r="25" spans="1:7" x14ac:dyDescent="0.35">
      <c r="A25" s="74" t="s">
        <v>23</v>
      </c>
    </row>
    <row r="26" spans="1:7" x14ac:dyDescent="0.35">
      <c r="A26" t="s">
        <v>24</v>
      </c>
      <c r="C26" s="25">
        <v>250000</v>
      </c>
      <c r="D26" s="25">
        <v>275000</v>
      </c>
      <c r="E26" s="25">
        <v>295000</v>
      </c>
      <c r="F26" s="25">
        <v>820000</v>
      </c>
    </row>
    <row r="27" spans="1:7" x14ac:dyDescent="0.35">
      <c r="A27" t="s">
        <v>25</v>
      </c>
      <c r="C27" s="25">
        <v>50000</v>
      </c>
      <c r="D27" s="25">
        <v>140000</v>
      </c>
      <c r="E27" s="25">
        <v>145000</v>
      </c>
      <c r="F27" s="25">
        <v>335000</v>
      </c>
    </row>
    <row r="28" spans="1:7" x14ac:dyDescent="0.35">
      <c r="A28" t="s">
        <v>26</v>
      </c>
      <c r="C28" s="25">
        <v>300000</v>
      </c>
      <c r="D28" s="25">
        <v>415000</v>
      </c>
      <c r="E28" s="25">
        <v>440000</v>
      </c>
      <c r="F28" s="25">
        <v>1155000</v>
      </c>
    </row>
    <row r="30" spans="1:7" x14ac:dyDescent="0.35">
      <c r="A30" s="74" t="s">
        <v>27</v>
      </c>
    </row>
    <row r="31" spans="1:7" x14ac:dyDescent="0.35">
      <c r="A31" t="s">
        <v>28</v>
      </c>
      <c r="C31" s="25">
        <v>117000</v>
      </c>
      <c r="D31" s="25">
        <v>94000</v>
      </c>
      <c r="E31" s="25">
        <v>87000</v>
      </c>
      <c r="F31" s="25">
        <v>298000</v>
      </c>
    </row>
    <row r="32" spans="1:7" x14ac:dyDescent="0.35">
      <c r="A32" t="s">
        <v>29</v>
      </c>
      <c r="C32" s="25">
        <v>52000</v>
      </c>
      <c r="D32" s="25">
        <v>25000</v>
      </c>
      <c r="E32" s="25">
        <v>25000</v>
      </c>
      <c r="F32" s="25">
        <v>102000</v>
      </c>
    </row>
    <row r="33" spans="1:6" x14ac:dyDescent="0.35">
      <c r="A33" t="s">
        <v>30</v>
      </c>
      <c r="C33" s="25">
        <v>169000</v>
      </c>
      <c r="D33" s="25">
        <v>119000</v>
      </c>
      <c r="E33" s="25">
        <v>112000</v>
      </c>
      <c r="F33" s="25">
        <v>400000</v>
      </c>
    </row>
  </sheetData>
  <mergeCells count="3">
    <mergeCell ref="A1:C1"/>
    <mergeCell ref="A8:C8"/>
    <mergeCell ref="A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22C9-5C75-4F02-AC95-394BEDD0F01B}">
  <dimension ref="A1:A10"/>
  <sheetViews>
    <sheetView workbookViewId="0">
      <selection activeCell="A11" sqref="A11"/>
    </sheetView>
  </sheetViews>
  <sheetFormatPr defaultRowHeight="14.5" x14ac:dyDescent="0.35"/>
  <cols>
    <col min="1" max="1" width="23.1796875" customWidth="1"/>
  </cols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  <row r="5" spans="1:1" x14ac:dyDescent="0.35">
      <c r="A5" t="s">
        <v>35</v>
      </c>
    </row>
    <row r="6" spans="1:1" x14ac:dyDescent="0.35">
      <c r="A6" t="s">
        <v>36</v>
      </c>
    </row>
    <row r="7" spans="1:1" x14ac:dyDescent="0.35">
      <c r="A7" t="s">
        <v>37</v>
      </c>
    </row>
    <row r="8" spans="1:1" x14ac:dyDescent="0.35">
      <c r="A8" t="s">
        <v>38</v>
      </c>
    </row>
    <row r="9" spans="1:1" x14ac:dyDescent="0.35">
      <c r="A9" t="s">
        <v>39</v>
      </c>
    </row>
    <row r="10" spans="1:1" x14ac:dyDescent="0.35">
      <c r="A10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CB6F-CB1D-4B63-A995-B7B977A0D6B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C778-46E7-4922-8621-DBEE5A2DFC9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A4" workbookViewId="0">
      <selection activeCell="J5" sqref="J5"/>
    </sheetView>
  </sheetViews>
  <sheetFormatPr defaultRowHeight="14.5" x14ac:dyDescent="0.35"/>
  <sheetData>
    <row r="1" spans="1:10" x14ac:dyDescent="0.35">
      <c r="A1" s="10" t="s">
        <v>41</v>
      </c>
      <c r="B1" s="10" t="s">
        <v>42</v>
      </c>
      <c r="C1" s="10"/>
      <c r="D1" s="10"/>
      <c r="E1" s="10" t="s">
        <v>43</v>
      </c>
      <c r="F1" s="10" t="s">
        <v>44</v>
      </c>
      <c r="G1" s="10" t="s">
        <v>45</v>
      </c>
      <c r="H1" s="10" t="s">
        <v>46</v>
      </c>
      <c r="I1" s="10" t="s">
        <v>47</v>
      </c>
      <c r="J1" s="10" t="s">
        <v>48</v>
      </c>
    </row>
    <row r="2" spans="1:10" x14ac:dyDescent="0.35"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</row>
    <row r="3" spans="1:10" x14ac:dyDescent="0.35">
      <c r="E3" t="s">
        <v>55</v>
      </c>
      <c r="F3" t="s">
        <v>56</v>
      </c>
      <c r="G3" t="s">
        <v>57</v>
      </c>
      <c r="H3" t="s">
        <v>58</v>
      </c>
      <c r="I3" t="s">
        <v>59</v>
      </c>
      <c r="J3" t="s">
        <v>60</v>
      </c>
    </row>
    <row r="4" spans="1:10" x14ac:dyDescent="0.35">
      <c r="E4" t="s">
        <v>61</v>
      </c>
      <c r="F4" t="s">
        <v>62</v>
      </c>
      <c r="G4" t="s">
        <v>63</v>
      </c>
      <c r="H4" t="s">
        <v>64</v>
      </c>
      <c r="I4" t="s">
        <v>65</v>
      </c>
      <c r="J4" t="s">
        <v>66</v>
      </c>
    </row>
    <row r="5" spans="1:10" x14ac:dyDescent="0.35">
      <c r="E5" t="s">
        <v>67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</row>
    <row r="6" spans="1:10" x14ac:dyDescent="0.35">
      <c r="E6" t="s">
        <v>73</v>
      </c>
      <c r="F6" t="s">
        <v>74</v>
      </c>
      <c r="G6" t="s">
        <v>75</v>
      </c>
      <c r="I6" t="s">
        <v>76</v>
      </c>
    </row>
    <row r="7" spans="1:10" x14ac:dyDescent="0.35">
      <c r="F7" t="s">
        <v>77</v>
      </c>
      <c r="G7" t="s">
        <v>78</v>
      </c>
    </row>
    <row r="8" spans="1:10" x14ac:dyDescent="0.35">
      <c r="G8" t="s">
        <v>79</v>
      </c>
    </row>
    <row r="9" spans="1:10" x14ac:dyDescent="0.35">
      <c r="G9" t="s">
        <v>80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21"/>
  <sheetViews>
    <sheetView workbookViewId="0">
      <selection activeCell="N19" sqref="N19"/>
    </sheetView>
  </sheetViews>
  <sheetFormatPr defaultColWidth="8.81640625" defaultRowHeight="14.5" x14ac:dyDescent="0.35"/>
  <cols>
    <col min="1" max="1" width="12.26953125" bestFit="1" customWidth="1"/>
    <col min="2" max="2" width="9.81640625" bestFit="1" customWidth="1"/>
  </cols>
  <sheetData>
    <row r="1" spans="1:6" x14ac:dyDescent="0.35">
      <c r="A1" t="s">
        <v>81</v>
      </c>
    </row>
    <row r="2" spans="1:6" x14ac:dyDescent="0.35">
      <c r="B2" t="s">
        <v>82</v>
      </c>
      <c r="D2" t="s">
        <v>83</v>
      </c>
      <c r="E2" t="s">
        <v>84</v>
      </c>
    </row>
    <row r="3" spans="1:6" x14ac:dyDescent="0.35">
      <c r="B3" t="s">
        <v>85</v>
      </c>
      <c r="D3" s="3">
        <v>920.99</v>
      </c>
      <c r="E3">
        <v>15</v>
      </c>
    </row>
    <row r="4" spans="1:6" x14ac:dyDescent="0.35">
      <c r="B4" t="s">
        <v>86</v>
      </c>
      <c r="D4" s="3">
        <v>499.99</v>
      </c>
      <c r="E4">
        <v>20</v>
      </c>
    </row>
    <row r="5" spans="1:6" x14ac:dyDescent="0.35">
      <c r="B5" t="s">
        <v>87</v>
      </c>
      <c r="D5" s="3">
        <v>239.99</v>
      </c>
      <c r="E5">
        <v>10</v>
      </c>
    </row>
    <row r="6" spans="1:6" x14ac:dyDescent="0.35">
      <c r="B6" t="s">
        <v>88</v>
      </c>
      <c r="D6" s="3">
        <v>15.99</v>
      </c>
      <c r="E6">
        <v>30</v>
      </c>
    </row>
    <row r="7" spans="1:6" x14ac:dyDescent="0.35">
      <c r="B7" t="s">
        <v>89</v>
      </c>
      <c r="D7" s="3">
        <v>159.99</v>
      </c>
      <c r="E7">
        <v>30</v>
      </c>
    </row>
    <row r="10" spans="1:6" x14ac:dyDescent="0.35">
      <c r="F10" t="s">
        <v>90</v>
      </c>
    </row>
    <row r="14" spans="1:6" x14ac:dyDescent="0.35">
      <c r="A14" t="s">
        <v>91</v>
      </c>
    </row>
    <row r="16" spans="1:6" x14ac:dyDescent="0.35">
      <c r="B16" t="s">
        <v>82</v>
      </c>
      <c r="C16" t="s">
        <v>83</v>
      </c>
      <c r="D16" t="s">
        <v>84</v>
      </c>
    </row>
    <row r="17" spans="2:4" x14ac:dyDescent="0.35">
      <c r="B17" t="s">
        <v>85</v>
      </c>
      <c r="C17" s="2">
        <v>920.99</v>
      </c>
      <c r="D17">
        <v>15</v>
      </c>
    </row>
    <row r="18" spans="2:4" x14ac:dyDescent="0.35">
      <c r="B18" t="s">
        <v>86</v>
      </c>
      <c r="C18" s="2">
        <v>499.99</v>
      </c>
      <c r="D18">
        <v>20</v>
      </c>
    </row>
    <row r="19" spans="2:4" x14ac:dyDescent="0.35">
      <c r="B19" t="s">
        <v>87</v>
      </c>
      <c r="C19" s="2">
        <v>239.99</v>
      </c>
      <c r="D19">
        <v>10</v>
      </c>
    </row>
    <row r="20" spans="2:4" x14ac:dyDescent="0.35">
      <c r="B20" t="s">
        <v>88</v>
      </c>
      <c r="C20" s="2">
        <v>15.99</v>
      </c>
      <c r="D20">
        <v>30</v>
      </c>
    </row>
    <row r="21" spans="2:4" x14ac:dyDescent="0.35">
      <c r="B21" t="s">
        <v>89</v>
      </c>
      <c r="C21" s="2">
        <v>159.99</v>
      </c>
      <c r="D21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21"/>
  <sheetViews>
    <sheetView view="pageLayout" workbookViewId="0">
      <selection activeCell="C18" sqref="C18"/>
    </sheetView>
  </sheetViews>
  <sheetFormatPr defaultColWidth="8.81640625" defaultRowHeight="14.5" x14ac:dyDescent="0.35"/>
  <cols>
    <col min="1" max="1" width="34.26953125" bestFit="1" customWidth="1"/>
    <col min="2" max="2" width="14.26953125" bestFit="1" customWidth="1"/>
    <col min="3" max="3" width="17.453125" bestFit="1" customWidth="1"/>
    <col min="4" max="4" width="16.81640625" bestFit="1" customWidth="1"/>
    <col min="5" max="5" width="10.453125" customWidth="1"/>
    <col min="6" max="6" width="21" customWidth="1"/>
    <col min="7" max="7" width="20.453125" customWidth="1"/>
    <col min="9" max="9" width="24.7265625" customWidth="1"/>
  </cols>
  <sheetData>
    <row r="1" spans="1:9" x14ac:dyDescent="0.35">
      <c r="E1" s="10" t="s">
        <v>92</v>
      </c>
      <c r="F1" s="10" t="s">
        <v>93</v>
      </c>
      <c r="G1" s="10" t="s">
        <v>94</v>
      </c>
      <c r="H1" s="10" t="s">
        <v>95</v>
      </c>
    </row>
    <row r="2" spans="1:9" x14ac:dyDescent="0.35">
      <c r="A2" s="31" t="s">
        <v>96</v>
      </c>
      <c r="B2" s="32" t="s">
        <v>97</v>
      </c>
      <c r="C2" s="33" t="s">
        <v>98</v>
      </c>
      <c r="D2" s="4"/>
      <c r="E2" s="4"/>
    </row>
    <row r="3" spans="1:9" x14ac:dyDescent="0.35">
      <c r="A3" s="28">
        <v>0</v>
      </c>
      <c r="B3" s="5">
        <v>10000</v>
      </c>
      <c r="C3" s="30">
        <v>0.03</v>
      </c>
      <c r="E3" t="s">
        <v>6</v>
      </c>
      <c r="F3" t="s">
        <v>99</v>
      </c>
      <c r="G3" t="s">
        <v>100</v>
      </c>
      <c r="H3" s="9">
        <v>999</v>
      </c>
    </row>
    <row r="4" spans="1:9" x14ac:dyDescent="0.35">
      <c r="A4" s="29">
        <v>10001</v>
      </c>
      <c r="B4" s="5">
        <v>25000</v>
      </c>
      <c r="C4" s="30">
        <v>0.04</v>
      </c>
      <c r="E4" t="s">
        <v>101</v>
      </c>
      <c r="F4" t="s">
        <v>102</v>
      </c>
      <c r="G4" t="s">
        <v>103</v>
      </c>
      <c r="H4" s="9">
        <v>759</v>
      </c>
    </row>
    <row r="5" spans="1:9" x14ac:dyDescent="0.35">
      <c r="A5" s="29">
        <v>25001</v>
      </c>
      <c r="B5" s="5">
        <v>100000</v>
      </c>
      <c r="C5" s="30">
        <v>0.05</v>
      </c>
      <c r="E5" t="s">
        <v>5</v>
      </c>
      <c r="F5" t="s">
        <v>104</v>
      </c>
      <c r="G5" t="s">
        <v>105</v>
      </c>
      <c r="H5" s="9">
        <v>1199</v>
      </c>
    </row>
    <row r="6" spans="1:9" x14ac:dyDescent="0.35">
      <c r="A6" s="29">
        <v>100001</v>
      </c>
      <c r="B6" s="5">
        <v>500000</v>
      </c>
      <c r="C6" s="30">
        <v>0.06</v>
      </c>
      <c r="E6" t="s">
        <v>106</v>
      </c>
      <c r="F6" t="s">
        <v>107</v>
      </c>
      <c r="G6" t="s">
        <v>108</v>
      </c>
      <c r="H6" s="9">
        <v>799</v>
      </c>
    </row>
    <row r="7" spans="1:9" x14ac:dyDescent="0.35">
      <c r="A7" s="34">
        <v>500001</v>
      </c>
      <c r="B7" s="35"/>
      <c r="C7" s="36">
        <v>7.0000000000000007E-2</v>
      </c>
      <c r="E7" t="s">
        <v>109</v>
      </c>
      <c r="F7" t="s">
        <v>110</v>
      </c>
      <c r="G7" t="s">
        <v>111</v>
      </c>
      <c r="H7" s="9">
        <v>499</v>
      </c>
    </row>
    <row r="8" spans="1:9" x14ac:dyDescent="0.35">
      <c r="A8" s="2"/>
      <c r="B8" s="2"/>
      <c r="E8" t="s">
        <v>4</v>
      </c>
      <c r="F8" t="s">
        <v>112</v>
      </c>
      <c r="G8" t="s">
        <v>113</v>
      </c>
      <c r="H8" s="9">
        <v>249</v>
      </c>
    </row>
    <row r="9" spans="1:9" x14ac:dyDescent="0.35">
      <c r="E9" t="s">
        <v>114</v>
      </c>
      <c r="F9" t="s">
        <v>115</v>
      </c>
      <c r="G9" t="s">
        <v>116</v>
      </c>
      <c r="H9" s="9">
        <v>1299</v>
      </c>
    </row>
    <row r="10" spans="1:9" x14ac:dyDescent="0.35">
      <c r="A10" s="6" t="s">
        <v>117</v>
      </c>
      <c r="B10" s="6" t="s">
        <v>118</v>
      </c>
      <c r="C10" s="6" t="s">
        <v>119</v>
      </c>
      <c r="D10" s="6" t="s">
        <v>120</v>
      </c>
    </row>
    <row r="11" spans="1:9" x14ac:dyDescent="0.35">
      <c r="A11" s="7" t="s">
        <v>121</v>
      </c>
      <c r="B11" s="2">
        <v>1000000</v>
      </c>
      <c r="C11" s="8"/>
      <c r="D11" s="2"/>
      <c r="E11" s="6"/>
      <c r="G11" t="s">
        <v>22</v>
      </c>
    </row>
    <row r="12" spans="1:9" x14ac:dyDescent="0.35">
      <c r="A12" s="7" t="s">
        <v>122</v>
      </c>
      <c r="B12" s="2">
        <v>8000</v>
      </c>
      <c r="C12" s="8"/>
      <c r="D12" s="2"/>
    </row>
    <row r="13" spans="1:9" ht="15.5" x14ac:dyDescent="0.35">
      <c r="A13" s="7" t="s">
        <v>123</v>
      </c>
      <c r="B13" s="2">
        <v>26000</v>
      </c>
      <c r="C13" s="8"/>
      <c r="D13" s="2"/>
      <c r="G13" t="s">
        <v>124</v>
      </c>
      <c r="H13" s="13"/>
    </row>
    <row r="14" spans="1:9" x14ac:dyDescent="0.35">
      <c r="A14" s="7" t="s">
        <v>125</v>
      </c>
      <c r="B14" s="2">
        <v>150000</v>
      </c>
      <c r="C14" s="8"/>
      <c r="D14" s="2"/>
      <c r="I14" t="s">
        <v>126</v>
      </c>
    </row>
    <row r="15" spans="1:9" x14ac:dyDescent="0.35">
      <c r="B15" s="2"/>
      <c r="F15" t="s">
        <v>127</v>
      </c>
      <c r="G15" s="12" t="s">
        <v>100</v>
      </c>
      <c r="H15">
        <v>100</v>
      </c>
    </row>
    <row r="16" spans="1:9" x14ac:dyDescent="0.35">
      <c r="B16" s="2"/>
      <c r="G16" s="11" t="s">
        <v>103</v>
      </c>
      <c r="H16">
        <v>50</v>
      </c>
    </row>
    <row r="17" spans="2:8" x14ac:dyDescent="0.35">
      <c r="B17" s="2"/>
      <c r="G17" s="12" t="s">
        <v>105</v>
      </c>
      <c r="H17">
        <v>120</v>
      </c>
    </row>
    <row r="18" spans="2:8" x14ac:dyDescent="0.35">
      <c r="G18" s="11" t="s">
        <v>108</v>
      </c>
      <c r="H18">
        <v>130</v>
      </c>
    </row>
    <row r="19" spans="2:8" x14ac:dyDescent="0.35">
      <c r="G19" s="12" t="s">
        <v>111</v>
      </c>
      <c r="H19">
        <v>100</v>
      </c>
    </row>
    <row r="20" spans="2:8" x14ac:dyDescent="0.35">
      <c r="G20" s="11" t="s">
        <v>113</v>
      </c>
      <c r="H20">
        <v>50</v>
      </c>
    </row>
    <row r="21" spans="2:8" x14ac:dyDescent="0.35">
      <c r="G21" s="12" t="s">
        <v>116</v>
      </c>
      <c r="H21">
        <v>70</v>
      </c>
    </row>
  </sheetData>
  <phoneticPr fontId="9" type="noConversion"/>
  <pageMargins left="0.7" right="0.7" top="0.75" bottom="0.75" header="0.3" footer="0.3"/>
  <pageSetup orientation="portrait" r:id="rId1"/>
  <tableParts count="2">
    <tablePart r:id="rId2"/>
    <tablePart r:id="rId3"/>
  </tableParts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23"/>
  <sheetViews>
    <sheetView workbookViewId="0">
      <selection activeCell="G14" sqref="G14"/>
    </sheetView>
  </sheetViews>
  <sheetFormatPr defaultColWidth="8.81640625" defaultRowHeight="14.5" x14ac:dyDescent="0.35"/>
  <cols>
    <col min="1" max="1" width="20.1796875" customWidth="1"/>
    <col min="2" max="2" width="13.81640625" customWidth="1"/>
    <col min="3" max="3" width="10" customWidth="1"/>
    <col min="4" max="4" width="13" customWidth="1"/>
    <col min="5" max="5" width="17" bestFit="1" customWidth="1"/>
    <col min="6" max="7" width="11.453125" bestFit="1" customWidth="1"/>
  </cols>
  <sheetData>
    <row r="1" spans="1:7" ht="29" x14ac:dyDescent="0.35">
      <c r="A1" s="42" t="s">
        <v>128</v>
      </c>
      <c r="B1" s="45"/>
      <c r="C1" t="s">
        <v>129</v>
      </c>
    </row>
    <row r="2" spans="1:7" x14ac:dyDescent="0.35">
      <c r="B2" s="45"/>
      <c r="C2" t="s">
        <v>130</v>
      </c>
      <c r="D2" t="s">
        <v>131</v>
      </c>
    </row>
    <row r="3" spans="1:7" x14ac:dyDescent="0.35">
      <c r="A3" t="s">
        <v>132</v>
      </c>
      <c r="B3" s="46">
        <v>250000</v>
      </c>
      <c r="C3" t="s">
        <v>133</v>
      </c>
      <c r="D3" s="9">
        <v>30000</v>
      </c>
    </row>
    <row r="4" spans="1:7" x14ac:dyDescent="0.35">
      <c r="A4" t="s">
        <v>134</v>
      </c>
      <c r="B4" s="47">
        <v>4.2999999999999997E-2</v>
      </c>
      <c r="C4" t="s">
        <v>135</v>
      </c>
      <c r="D4">
        <v>5</v>
      </c>
    </row>
    <row r="5" spans="1:7" x14ac:dyDescent="0.35">
      <c r="A5" t="s">
        <v>136</v>
      </c>
      <c r="B5" s="45">
        <v>360</v>
      </c>
      <c r="C5" t="s">
        <v>137</v>
      </c>
      <c r="D5" s="9">
        <v>5000</v>
      </c>
    </row>
    <row r="6" spans="1:7" x14ac:dyDescent="0.35">
      <c r="A6" t="s">
        <v>138</v>
      </c>
      <c r="B6" s="45">
        <v>30</v>
      </c>
    </row>
    <row r="7" spans="1:7" x14ac:dyDescent="0.35">
      <c r="B7" s="45"/>
      <c r="C7" t="s">
        <v>139</v>
      </c>
      <c r="D7" t="s">
        <v>140</v>
      </c>
      <c r="E7" t="s">
        <v>141</v>
      </c>
      <c r="F7" t="s">
        <v>142</v>
      </c>
      <c r="G7" t="s">
        <v>143</v>
      </c>
    </row>
    <row r="8" spans="1:7" x14ac:dyDescent="0.35">
      <c r="A8" t="s">
        <v>144</v>
      </c>
      <c r="B8" s="48"/>
      <c r="C8">
        <v>0</v>
      </c>
      <c r="D8" s="43">
        <v>30000</v>
      </c>
      <c r="E8" s="43">
        <v>30000</v>
      </c>
      <c r="F8" s="43">
        <v>30000</v>
      </c>
      <c r="G8" s="43">
        <v>30000</v>
      </c>
    </row>
    <row r="9" spans="1:7" ht="15.5" x14ac:dyDescent="0.35">
      <c r="A9" t="s">
        <v>145</v>
      </c>
      <c r="B9" s="48"/>
      <c r="C9">
        <v>1</v>
      </c>
      <c r="D9" s="50"/>
      <c r="E9" s="43"/>
      <c r="F9" s="43"/>
      <c r="G9" s="43"/>
    </row>
    <row r="10" spans="1:7" x14ac:dyDescent="0.35">
      <c r="A10" t="s">
        <v>146</v>
      </c>
      <c r="B10" s="48"/>
      <c r="C10">
        <v>2</v>
      </c>
      <c r="D10" s="43"/>
      <c r="E10" s="43"/>
      <c r="F10" s="43"/>
    </row>
    <row r="11" spans="1:7" x14ac:dyDescent="0.35">
      <c r="B11" s="48"/>
      <c r="C11">
        <v>3</v>
      </c>
      <c r="D11" s="43"/>
      <c r="E11" s="43"/>
      <c r="F11" s="43"/>
    </row>
    <row r="12" spans="1:7" x14ac:dyDescent="0.35">
      <c r="A12" t="s">
        <v>147</v>
      </c>
      <c r="B12" s="48"/>
      <c r="C12">
        <v>4</v>
      </c>
      <c r="D12" s="43"/>
      <c r="E12" s="43"/>
      <c r="F12" s="43"/>
    </row>
    <row r="13" spans="1:7" x14ac:dyDescent="0.35">
      <c r="B13" s="48"/>
      <c r="C13" s="49">
        <v>5</v>
      </c>
      <c r="D13" s="43"/>
      <c r="E13" s="43"/>
      <c r="F13" s="43"/>
    </row>
    <row r="14" spans="1:7" x14ac:dyDescent="0.35">
      <c r="B14" s="45"/>
    </row>
    <row r="15" spans="1:7" x14ac:dyDescent="0.35">
      <c r="B15" s="45"/>
    </row>
    <row r="16" spans="1:7" x14ac:dyDescent="0.35">
      <c r="A16" s="10" t="s">
        <v>148</v>
      </c>
    </row>
    <row r="18" spans="1:5" x14ac:dyDescent="0.35">
      <c r="A18" t="s">
        <v>149</v>
      </c>
      <c r="B18" t="s">
        <v>150</v>
      </c>
      <c r="C18" t="s">
        <v>151</v>
      </c>
      <c r="D18" t="s">
        <v>152</v>
      </c>
      <c r="E18" t="s">
        <v>153</v>
      </c>
    </row>
    <row r="19" spans="1:5" x14ac:dyDescent="0.35">
      <c r="E19" s="43">
        <v>30000</v>
      </c>
    </row>
    <row r="22" spans="1:5" x14ac:dyDescent="0.35">
      <c r="A22" s="15"/>
    </row>
    <row r="23" spans="1:5" x14ac:dyDescent="0.35">
      <c r="A23" s="44" t="s">
        <v>154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Budget</vt:lpstr>
      <vt:lpstr>Solver</vt:lpstr>
      <vt:lpstr>Seperate</vt:lpstr>
      <vt:lpstr>Sheet2</vt:lpstr>
      <vt:lpstr>Sheet1</vt:lpstr>
      <vt:lpstr>Cell List</vt:lpstr>
      <vt:lpstr>Array</vt:lpstr>
      <vt:lpstr>Lookup</vt:lpstr>
      <vt:lpstr>Loan</vt:lpstr>
      <vt:lpstr>Table</vt:lpstr>
      <vt:lpstr>Date</vt:lpstr>
      <vt:lpstr>Stocks</vt:lpstr>
      <vt:lpstr>Macro</vt:lpstr>
      <vt:lpstr>Balance Sheet</vt:lpstr>
      <vt:lpstr>Protect</vt:lpstr>
      <vt:lpstr>Advanced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Estevan Montano</dc:creator>
  <cp:keywords/>
  <dc:description/>
  <cp:lastModifiedBy>Estevan Montano</cp:lastModifiedBy>
  <cp:revision/>
  <dcterms:created xsi:type="dcterms:W3CDTF">2014-07-15T03:51:24Z</dcterms:created>
  <dcterms:modified xsi:type="dcterms:W3CDTF">2021-02-09T22:54:17Z</dcterms:modified>
  <cp:category/>
  <cp:contentStatus/>
</cp:coreProperties>
</file>